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b1e94120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c008871535454a56"/>
    <x:sheet xmlns:r="http://schemas.openxmlformats.org/officeDocument/2006/relationships" name="集計" sheetId="2" r:id="R74bd3978a2884180"/>
    <x:sheet xmlns:r="http://schemas.openxmlformats.org/officeDocument/2006/relationships" name="使い方" sheetId="3" r:id="R485ae4e4f8a94b69"/>
    <x:sheet xmlns:r="http://schemas.openxmlformats.org/officeDocument/2006/relationships" name="参照元" sheetId="4" r:id="Rdab81ab1a1cc47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71E2E"/>
      <x:name val="Carlito"/>
    </x:font>
    <x:font>
      <x:b/>
      <x:sz val="11"/>
      <x:color rgb="FFFFFFFF"/>
      <x:name val="Carlito"/>
    </x:font>
    <x:font>
      <x:sz val="11"/>
      <x:color rgb="FF26384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E2E"/>
      </x:patternFill>
    </x:fill>
    <x:fill>
      <x:patternFill patternType="solid">
        <x:fgColor rgb="FFF4F9FA"/>
      </x:patternFill>
    </x:fill>
    <x:fill>
      <x:patternFill patternType="solid">
        <x:fgColor rgb="FF0B3047"/>
      </x:patternFill>
    </x:fill>
    <x:fill>
      <x:patternFill patternType="solid">
        <x:fgColor rgb="FFEDF8F9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bottom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left" vertical="center"/>
    </x:xf>
    <x:xf numFmtId="0" fontId="0" fillId="0" borderId="3" xfId="0" applyNumberFormat="1" applyFont="1" applyFill="1" applyBorder="1"/>
    <x:xf numFmtId="0" fontId="2" fillId="3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1" fillId="2" borderId="8" xfId="0" applyNumberFormat="1" applyFont="1" applyFill="1" applyBorder="1" applyAlignment="1">
      <x:alignment horizontal="left" vertical="center"/>
    </x:xf>
    <x:xf numFmtId="0" fontId="0" fillId="0" borderId="9" xfId="0" applyNumberFormat="1" applyFont="1" applyFill="1" applyBorder="1"/>
    <x:xf numFmtId="0" fontId="2" fillId="3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14" xfId="0" applyNumberFormat="1" applyFont="1" applyFill="1" applyBorder="1"/>
    <x:xf numFmtId="200" fontId="0" fillId="0" borderId="14" xfId="0" applyNumberFormat="1" applyFont="1" applyFill="1" applyBorder="1"/>
    <x:xf numFmtId="0" fontId="0" fillId="0" borderId="15" xfId="0" applyNumberFormat="1" applyFont="1" applyFill="1" applyBorder="1"/>
    <x:xf numFmtId="200" fontId="0" fillId="0" borderId="15" xfId="0" applyNumberFormat="1" applyFont="1" applyFill="1" applyBorder="1"/>
    <x:xf numFmtId="0" fontId="0" fillId="3" borderId="14" xfId="0" applyNumberFormat="1" applyFont="1" applyFill="1" applyBorder="1"/>
    <x:xf numFmtId="0" fontId="2" fillId="3" borderId="14" xfId="0" applyNumberFormat="1" applyFont="1" applyFill="1" applyBorder="1"/>
    <x:xf numFmtId="0" fontId="0" fillId="3" borderId="15" xfId="0" applyNumberFormat="1" applyFont="1" applyFill="1" applyBorder="1"/>
    <x:xf numFmtId="0" fontId="2" fillId="3" borderId="15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7" xfId="0" applyNumberFormat="1" applyFont="1" applyFill="1" applyBorder="1"/>
    <x:xf numFmtId="0" fontId="0" fillId="0" borderId="7" xfId="0" applyNumberFormat="1" applyFont="1" applyFill="1" applyBorder="1"/>
  </x:cellXfs>
  <x:cellStyles count="1">
    <x:cellStyle name="Normal" xfId="0"/>
  </x:cellStyles>
  <x:dxfs count="5">
    <x:dxf>
      <x:font>
        <x:b/>
        <x:color rgb="FF2F7D61"/>
      </x:font>
      <x:fill>
        <x:patternFill patternType="solid">
          <x:bgColor rgb="FFE7F5EF"/>
        </x:patternFill>
      </x:fill>
    </x:dxf>
    <x:dxf>
      <x:font>
        <x:b/>
        <x:color rgb="FFA05D55"/>
      </x:font>
      <x:fill>
        <x:patternFill patternType="solid">
          <x:bgColor rgb="FFFFF0ED"/>
        </x:patternFill>
      </x:fill>
    </x:dxf>
    <x:dxf>
      <x:font>
        <x:b/>
        <x:color rgb="FFB47A2A"/>
      </x:font>
      <x:fill>
        <x:patternFill patternType="solid">
          <x:bgColor rgb="FFFFF7E8"/>
        </x:patternFill>
      </x:fill>
    </x:dxf>
    <x:dxf>
      <x:font>
        <x:color rgb="FF657580"/>
      </x:font>
      <x:fill>
        <x:patternFill patternType="solid">
          <x:bgColor rgb="FFEEF2F3"/>
        </x:patternFill>
      </x:fill>
    </x:dxf>
    <x:dxf>
      <x:font>
        <x:b/>
        <x:color rgb="FF087D9D"/>
      </x:font>
      <x:fill>
        <x:patternFill patternType="solid">
          <x:bgColor rgb="FFE9F5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6f33d0f39406b" /><Relationship Type="http://schemas.openxmlformats.org/officeDocument/2006/relationships/theme" Target="/xl/theme/theme1.xml" Id="R589ffbfff4cd4b3c" /><Relationship Type="http://schemas.openxmlformats.org/officeDocument/2006/relationships/sharedStrings" Target="/xl/sharedStrings.xml" Id="R0d2c5a61e6fb42c8" /><Relationship Type="http://schemas.openxmlformats.org/officeDocument/2006/relationships/worksheet" Target="/xl/worksheets/sheet1.xml" Id="Rc008871535454a56" /><Relationship Type="http://schemas.openxmlformats.org/officeDocument/2006/relationships/worksheet" Target="/xl/worksheets/sheet2.xml" Id="R74bd3978a2884180" /><Relationship Type="http://schemas.openxmlformats.org/officeDocument/2006/relationships/worksheet" Target="/xl/worksheets/sheet3.xml" Id="R485ae4e4f8a94b69" /><Relationship Type="http://schemas.openxmlformats.org/officeDocument/2006/relationships/worksheet" Target="/xl/worksheets/sheet4.xml" Id="Rdab81ab1a1cc471f" /></Relationships>
</file>

<file path=xl/tables/table1.xml><?xml version="1.0" encoding="utf-8"?>
<x:table xmlns:x="http://schemas.openxmlformats.org/spreadsheetml/2006/main" id="1" name="LaunchChecklist100" displayName="LaunchChecklist100" ref="A1:J101" headerRowCount="1" totalsRowCount="0" totalsRowShown="0">
  <x:tableColumns count="10">
    <x:tableColumn id="1" name="No."/>
    <x:tableColumn id="2" name="カテゴリ"/>
    <x:tableColumn id="3" name="チェック項目"/>
    <x:tableColumn id="4" name="優先度"/>
    <x:tableColumn id="5" name="確認方法"/>
    <x:tableColumn id="6" name="基準・目安"/>
    <x:tableColumn id="7" name="ステータス"/>
    <x:tableColumn id="8" name="担当者"/>
    <x:tableColumn id="9" name="メモ"/>
    <x:tableColumn id="10" name="確認URL/証跡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39531c695d44c7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4" hidden="0" customWidth="1"/>
    <x:col min="3" max="3" width="42" hidden="0" customWidth="1"/>
    <x:col min="4" max="4" width="11" hidden="0" customWidth="1"/>
    <x:col min="5" max="5" width="38" hidden="0" customWidth="1"/>
    <x:col min="6" max="6" width="42" hidden="0" customWidth="1"/>
    <x:col min="7" max="7" width="12" hidden="0" customWidth="1"/>
    <x:col min="8" max="8" width="14" hidden="0" customWidth="1"/>
    <x:col min="9" max="9" width="28" hidden="0" customWidth="1"/>
    <x:col min="10" max="10" width="32" hidden="0" customWidth="1"/>
  </x:cols>
  <x:sheetData>
    <x:row r="1">
      <x:c r="A1" s="33" t="str">
        <x:v>No.</x:v>
      </x:c>
      <x:c r="B1" s="33" t="str">
        <x:v>カテゴリ</x:v>
      </x:c>
      <x:c r="C1" s="33" t="str">
        <x:v>チェック項目</x:v>
      </x:c>
      <x:c r="D1" s="33" t="str">
        <x:v>優先度</x:v>
      </x:c>
      <x:c r="E1" s="33" t="str">
        <x:v>確認方法</x:v>
      </x:c>
      <x:c r="F1" s="33" t="str">
        <x:v>基準・目安</x:v>
      </x:c>
      <x:c r="G1" s="33" t="str">
        <x:v>ステータス</x:v>
      </x:c>
      <x:c r="H1" s="33" t="str">
        <x:v>担当者</x:v>
      </x:c>
      <x:c r="I1" s="33" t="str">
        <x:v>メモ</x:v>
      </x:c>
      <x:c r="J1" s="33" t="str">
        <x:v>確認URL/証跡</x:v>
      </x:c>
    </x:row>
    <x:row r="2">
      <x:c r="A2" s="38" t="n">
        <x:v>1</x:v>
      </x:c>
      <x:c r="B2" s="38" t="str">
        <x:v>01 目的・コンテンツ</x:v>
      </x:c>
      <x:c r="C2" s="38" t="str">
        <x:v>サイトの目的が1〜2文で説明できる</x:v>
      </x:c>
      <x:c r="D2" s="38" t="str">
        <x:v>必須</x:v>
      </x:c>
      <x:c r="E2" s="38" t="str">
        <x:v>社内で「誰に何をしてほしいサイトか」を確認</x:v>
      </x:c>
      <x:c r="F2" s="38" t="str">
        <x:v>問い合わせ・予約・採用・購入など主目的を明確にする</x:v>
      </x:c>
      <x:c r="G2" s="38" t="str">
        <x:v>未確認</x:v>
      </x:c>
      <x:c r="H2" s="38" t="str"/>
      <x:c r="I2" s="38" t="str"/>
      <x:c r="J2" s="38" t="str"/>
    </x:row>
    <x:row r="3">
      <x:c r="A3" s="38" t="n">
        <x:v>2</x:v>
      </x:c>
      <x:c r="B3" s="38" t="str">
        <x:v>01 目的・コンテンツ</x:v>
      </x:c>
      <x:c r="C3" s="38" t="str">
        <x:v>主要ターゲットが明確になっている</x:v>
      </x:c>
      <x:c r="D3" s="38" t="str">
        <x:v>必須</x:v>
      </x:c>
      <x:c r="E3" s="38" t="str">
        <x:v>想定顧客・担当者・地域・利用場面を確認</x:v>
      </x:c>
      <x:c r="F3" s="38" t="str">
        <x:v>誰向けか不明な表現を減らす</x:v>
      </x:c>
      <x:c r="G3" s="38" t="str">
        <x:v>未確認</x:v>
      </x:c>
      <x:c r="H3" s="38" t="str"/>
      <x:c r="I3" s="38" t="str"/>
      <x:c r="J3" s="38" t="str"/>
    </x:row>
    <x:row r="4">
      <x:c r="A4" s="38" t="n">
        <x:v>3</x:v>
      </x:c>
      <x:c r="B4" s="38" t="str">
        <x:v>01 目的・コンテンツ</x:v>
      </x:c>
      <x:c r="C4" s="38" t="str">
        <x:v>各ページの役割が重複していない</x:v>
      </x:c>
      <x:c r="D4" s="38" t="str">
        <x:v>推奨</x:v>
      </x:c>
      <x:c r="E4" s="38" t="str">
        <x:v>ページ一覧を見て目的を1行で記載</x:v>
      </x:c>
      <x:c r="F4" s="38" t="str">
        <x:v>同じ内容の薄いページ乱立を避ける</x:v>
      </x:c>
      <x:c r="G4" s="38" t="str">
        <x:v>未確認</x:v>
      </x:c>
      <x:c r="H4" s="38" t="str"/>
      <x:c r="I4" s="38" t="str"/>
      <x:c r="J4" s="38" t="str"/>
    </x:row>
    <x:row r="5">
      <x:c r="A5" s="38" t="n">
        <x:v>4</x:v>
      </x:c>
      <x:c r="B5" s="38" t="str">
        <x:v>01 目的・コンテンツ</x:v>
      </x:c>
      <x:c r="C5" s="38" t="str">
        <x:v>会社名・屋号・所在地・連絡先が最新</x:v>
      </x:c>
      <x:c r="D5" s="38" t="str">
        <x:v>必須</x:v>
      </x:c>
      <x:c r="E5" s="38" t="str">
        <x:v>登記・名刺・Googleビジネスプロフィール等と照合</x:v>
      </x:c>
      <x:c r="F5" s="38" t="str">
        <x:v>古い住所・電話番号・営業時間を残さない</x:v>
      </x:c>
      <x:c r="G5" s="38" t="str">
        <x:v>未確認</x:v>
      </x:c>
      <x:c r="H5" s="38" t="str"/>
      <x:c r="I5" s="38" t="str"/>
      <x:c r="J5" s="38" t="str"/>
    </x:row>
    <x:row r="6">
      <x:c r="A6" s="38" t="n">
        <x:v>5</x:v>
      </x:c>
      <x:c r="B6" s="38" t="str">
        <x:v>01 目的・コンテンツ</x:v>
      </x:c>
      <x:c r="C6" s="38" t="str">
        <x:v>商品・サービス内容が現在の提供内容と一致</x:v>
      </x:c>
      <x:c r="D6" s="38" t="str">
        <x:v>必須</x:v>
      </x:c>
      <x:c r="E6" s="38" t="str">
        <x:v>営業・現場担当者に最終確認</x:v>
      </x:c>
      <x:c r="F6" s="38" t="str">
        <x:v>終了サービスや旧プランを削除・注記する</x:v>
      </x:c>
      <x:c r="G6" s="38" t="str">
        <x:v>未確認</x:v>
      </x:c>
      <x:c r="H6" s="38" t="str"/>
      <x:c r="I6" s="38" t="str"/>
      <x:c r="J6" s="38" t="str"/>
    </x:row>
    <x:row r="7">
      <x:c r="A7" s="38" t="n">
        <x:v>6</x:v>
      </x:c>
      <x:c r="B7" s="38" t="str">
        <x:v>01 目的・コンテンツ</x:v>
      </x:c>
      <x:c r="C7" s="38" t="str">
        <x:v>料金・価格例・見積条件が誤解なく読める</x:v>
      </x:c>
      <x:c r="D7" s="38" t="str">
        <x:v>推奨</x:v>
      </x:c>
      <x:c r="E7" s="38" t="str">
        <x:v>税込/税別、追加費用、適用条件を確認</x:v>
      </x:c>
      <x:c r="F7" s="38" t="str">
        <x:v>価格を出せない場合は見積の考え方を説明する</x:v>
      </x:c>
      <x:c r="G7" s="38" t="str">
        <x:v>未確認</x:v>
      </x:c>
      <x:c r="H7" s="38" t="str"/>
      <x:c r="I7" s="38" t="str"/>
      <x:c r="J7" s="38" t="str"/>
    </x:row>
    <x:row r="8">
      <x:c r="A8" s="38" t="n">
        <x:v>7</x:v>
      </x:c>
      <x:c r="B8" s="38" t="str">
        <x:v>01 目的・コンテンツ</x:v>
      </x:c>
      <x:c r="C8" s="38" t="str">
        <x:v>実績・事例・お客様の声の掲載許可を確認済み</x:v>
      </x:c>
      <x:c r="D8" s="38" t="str">
        <x:v>条件付き</x:v>
      </x:c>
      <x:c r="E8" s="38" t="str">
        <x:v>契約・メール等の許諾記録を確認</x:v>
      </x:c>
      <x:c r="F8" s="38" t="str">
        <x:v>社名・写真・ロゴの無断掲載を避ける</x:v>
      </x:c>
      <x:c r="G8" s="38" t="str">
        <x:v>未確認</x:v>
      </x:c>
      <x:c r="H8" s="38" t="str"/>
      <x:c r="I8" s="38" t="str"/>
      <x:c r="J8" s="38" t="str"/>
    </x:row>
    <x:row r="9">
      <x:c r="A9" s="38" t="n">
        <x:v>8</x:v>
      </x:c>
      <x:c r="B9" s="38" t="str">
        <x:v>01 目的・コンテンツ</x:v>
      </x:c>
      <x:c r="C9" s="38" t="str">
        <x:v>画像・文章・ロゴ・フォント等の利用権を確認済み</x:v>
      </x:c>
      <x:c r="D9" s="38" t="str">
        <x:v>必須</x:v>
      </x:c>
      <x:c r="E9" s="38" t="str">
        <x:v>素材購入履歴・ライセンス・撮影許諾を確認</x:v>
      </x:c>
      <x:c r="F9" s="38" t="str">
        <x:v>公開後の権利トラブルを防ぐ</x:v>
      </x:c>
      <x:c r="G9" s="38" t="str">
        <x:v>未確認</x:v>
      </x:c>
      <x:c r="H9" s="38" t="str"/>
      <x:c r="I9" s="38" t="str"/>
      <x:c r="J9" s="38" t="str"/>
    </x:row>
    <x:row r="10">
      <x:c r="A10" s="38" t="n">
        <x:v>9</x:v>
      </x:c>
      <x:c r="B10" s="38" t="str">
        <x:v>01 目的・コンテンツ</x:v>
      </x:c>
      <x:c r="C10" s="38" t="str">
        <x:v>誤字脱字・表記ゆれ・古い日付を全ページ確認</x:v>
      </x:c>
      <x:c r="D10" s="38" t="str">
        <x:v>必須</x:v>
      </x:c>
      <x:c r="E10" s="38" t="str">
        <x:v>担当者以外にも校正してもらう</x:v>
      </x:c>
      <x:c r="F10" s="38" t="str">
        <x:v>社名・固有名詞・数字を重点確認</x:v>
      </x:c>
      <x:c r="G10" s="38" t="str">
        <x:v>未確認</x:v>
      </x:c>
      <x:c r="H10" s="38" t="str"/>
      <x:c r="I10" s="38" t="str"/>
      <x:c r="J10" s="38" t="str"/>
    </x:row>
    <x:row r="11">
      <x:c r="A11" s="38" t="n">
        <x:v>10</x:v>
      </x:c>
      <x:c r="B11" s="38" t="str">
        <x:v>01 目的・コンテンツ</x:v>
      </x:c>
      <x:c r="C11" s="38" t="str">
        <x:v>必要な法定表示・免責・利用条件を事業内容に応じて確認</x:v>
      </x:c>
      <x:c r="D11" s="38" t="str">
        <x:v>条件付き</x:v>
      </x:c>
      <x:c r="E11" s="38" t="str">
        <x:v>EC・医療・金融等は担当部門/専門家へ確認</x:v>
      </x:c>
      <x:c r="F11" s="38" t="str">
        <x:v>業法・特商法等の適用有無を確認する</x:v>
      </x:c>
      <x:c r="G11" s="38" t="str">
        <x:v>未確認</x:v>
      </x:c>
      <x:c r="H11" s="38" t="str"/>
      <x:c r="I11" s="38" t="str"/>
      <x:c r="J11" s="38" t="str"/>
    </x:row>
    <x:row r="12">
      <x:c r="A12" s="38" t="n">
        <x:v>11</x:v>
      </x:c>
      <x:c r="B12" s="38" t="str">
        <x:v>02 情報設計・ナビゲーション</x:v>
      </x:c>
      <x:c r="C12" s="38" t="str">
        <x:v>グローバルメニューの項目名が利用者に分かりやすい</x:v>
      </x:c>
      <x:c r="D12" s="38" t="str">
        <x:v>必須</x:v>
      </x:c>
      <x:c r="E12" s="38" t="str">
        <x:v>初見の人が意味を理解できるか確認</x:v>
      </x:c>
      <x:c r="F12" s="38" t="str">
        <x:v>社内用語・略語だけのラベルを避ける</x:v>
      </x:c>
      <x:c r="G12" s="38" t="str">
        <x:v>未確認</x:v>
      </x:c>
      <x:c r="H12" s="38" t="str"/>
      <x:c r="I12" s="38" t="str"/>
      <x:c r="J12" s="38" t="str"/>
    </x:row>
    <x:row r="13">
      <x:c r="A13" s="38" t="n">
        <x:v>12</x:v>
      </x:c>
      <x:c r="B13" s="38" t="str">
        <x:v>02 情報設計・ナビゲーション</x:v>
      </x:c>
      <x:c r="C13" s="38" t="str">
        <x:v>重要ページへ2〜3操作以内で到達できる</x:v>
      </x:c>
      <x:c r="D13" s="38" t="str">
        <x:v>推奨</x:v>
      </x:c>
      <x:c r="E13" s="38" t="str">
        <x:v>トップから主要導線を実際にたどる</x:v>
      </x:c>
      <x:c r="F13" s="38" t="str">
        <x:v>問い合わせ・料金・サービスを深い階層に埋めない</x:v>
      </x:c>
      <x:c r="G13" s="38" t="str">
        <x:v>未確認</x:v>
      </x:c>
      <x:c r="H13" s="38" t="str"/>
      <x:c r="I13" s="38" t="str"/>
      <x:c r="J13" s="38" t="str"/>
    </x:row>
    <x:row r="14">
      <x:c r="A14" s="38" t="n">
        <x:v>13</x:v>
      </x:c>
      <x:c r="B14" s="38" t="str">
        <x:v>02 情報設計・ナビゲーション</x:v>
      </x:c>
      <x:c r="C14" s="38" t="str">
        <x:v>現在地やページ階層が分かる</x:v>
      </x:c>
      <x:c r="D14" s="38" t="str">
        <x:v>推奨</x:v>
      </x:c>
      <x:c r="E14" s="38" t="str">
        <x:v>パンくず・見出し・URL構造を確認</x:v>
      </x:c>
      <x:c r="F14" s="38" t="str">
        <x:v>大規模サイトほど重要</x:v>
      </x:c>
      <x:c r="G14" s="38" t="str">
        <x:v>未確認</x:v>
      </x:c>
      <x:c r="H14" s="38" t="str"/>
      <x:c r="I14" s="38" t="str"/>
      <x:c r="J14" s="38" t="str"/>
    </x:row>
    <x:row r="15">
      <x:c r="A15" s="38" t="n">
        <x:v>14</x:v>
      </x:c>
      <x:c r="B15" s="38" t="str">
        <x:v>02 情報設計・ナビゲーション</x:v>
      </x:c>
      <x:c r="C15" s="38" t="str">
        <x:v>ロゴからトップページへ戻れる</x:v>
      </x:c>
      <x:c r="D15" s="38" t="str">
        <x:v>推奨</x:v>
      </x:c>
      <x:c r="E15" s="38" t="str">
        <x:v>PC/スマホでロゴをクリック</x:v>
      </x:c>
      <x:c r="F15" s="38" t="str">
        <x:v>一般的な操作期待に合わせる</x:v>
      </x:c>
      <x:c r="G15" s="38" t="str">
        <x:v>未確認</x:v>
      </x:c>
      <x:c r="H15" s="38" t="str"/>
      <x:c r="I15" s="38" t="str"/>
      <x:c r="J15" s="38" t="str"/>
    </x:row>
    <x:row r="16">
      <x:c r="A16" s="38" t="n">
        <x:v>15</x:v>
      </x:c>
      <x:c r="B16" s="38" t="str">
        <x:v>02 情報設計・ナビゲーション</x:v>
      </x:c>
      <x:c r="C16" s="38" t="str">
        <x:v>フッターに主要リンクがそろっている</x:v>
      </x:c>
      <x:c r="D16" s="38" t="str">
        <x:v>推奨</x:v>
      </x:c>
      <x:c r="E16" s="38" t="str">
        <x:v>会社情報・問い合わせ・プライバシー等を確認</x:v>
      </x:c>
      <x:c r="F16" s="38" t="str">
        <x:v>迷ったときの最終ナビとして機能させる</x:v>
      </x:c>
      <x:c r="G16" s="38" t="str">
        <x:v>未確認</x:v>
      </x:c>
      <x:c r="H16" s="38" t="str"/>
      <x:c r="I16" s="38" t="str"/>
      <x:c r="J16" s="38" t="str"/>
    </x:row>
    <x:row r="17">
      <x:c r="A17" s="38" t="n">
        <x:v>16</x:v>
      </x:c>
      <x:c r="B17" s="38" t="str">
        <x:v>02 情報設計・ナビゲーション</x:v>
      </x:c>
      <x:c r="C17" s="38" t="str">
        <x:v>主要CTAの文言がページ内で統一されている</x:v>
      </x:c>
      <x:c r="D17" s="38" t="str">
        <x:v>必須</x:v>
      </x:c>
      <x:c r="E17" s="38" t="str">
        <x:v>『相談』『見積』『予約』等を比較</x:v>
      </x:c>
      <x:c r="F17" s="38" t="str">
        <x:v>同じ行動に複数の呼び名を使いすぎない</x:v>
      </x:c>
      <x:c r="G17" s="38" t="str">
        <x:v>未確認</x:v>
      </x:c>
      <x:c r="H17" s="38" t="str"/>
      <x:c r="I17" s="38" t="str"/>
      <x:c r="J17" s="38" t="str"/>
    </x:row>
    <x:row r="18">
      <x:c r="A18" s="38" t="n">
        <x:v>17</x:v>
      </x:c>
      <x:c r="B18" s="38" t="str">
        <x:v>02 情報設計・ナビゲーション</x:v>
      </x:c>
      <x:c r="C18" s="38" t="str">
        <x:v>404ページからサイト内へ戻れる</x:v>
      </x:c>
      <x:c r="D18" s="38" t="str">
        <x:v>推奨</x:v>
      </x:c>
      <x:c r="E18" s="38" t="str">
        <x:v>存在しないURLへアクセスして確認</x:v>
      </x:c>
      <x:c r="F18" s="38" t="str">
        <x:v>トップ・検索・主要ページへのリンクを用意</x:v>
      </x:c>
      <x:c r="G18" s="38" t="str">
        <x:v>未確認</x:v>
      </x:c>
      <x:c r="H18" s="38" t="str"/>
      <x:c r="I18" s="38" t="str"/>
      <x:c r="J18" s="38" t="str"/>
    </x:row>
    <x:row r="19">
      <x:c r="A19" s="38" t="n">
        <x:v>18</x:v>
      </x:c>
      <x:c r="B19" s="38" t="str">
        <x:v>02 情報設計・ナビゲーション</x:v>
      </x:c>
      <x:c r="C19" s="38" t="str">
        <x:v>外部リンクと内部リンクの区別が不自然でない</x:v>
      </x:c>
      <x:c r="D19" s="38" t="str">
        <x:v>推奨</x:v>
      </x:c>
      <x:c r="E19" s="38" t="str">
        <x:v>新規タブ・アイコン・文脈を確認</x:v>
      </x:c>
      <x:c r="F19" s="38" t="str">
        <x:v>不用意な大量新規タブを避ける</x:v>
      </x:c>
      <x:c r="G19" s="38" t="str">
        <x:v>未確認</x:v>
      </x:c>
      <x:c r="H19" s="38" t="str"/>
      <x:c r="I19" s="38" t="str"/>
      <x:c r="J19" s="38" t="str"/>
    </x:row>
    <x:row r="20">
      <x:c r="A20" s="38" t="n">
        <x:v>19</x:v>
      </x:c>
      <x:c r="B20" s="38" t="str">
        <x:v>02 情報設計・ナビゲーション</x:v>
      </x:c>
      <x:c r="C20" s="38" t="str">
        <x:v>長いページに目次・ページ内リンクがある</x:v>
      </x:c>
      <x:c r="D20" s="38" t="str">
        <x:v>条件付き</x:v>
      </x:c>
      <x:c r="E20" s="38" t="str">
        <x:v>情報量の多いページをスマホで確認</x:v>
      </x:c>
      <x:c r="F20" s="38" t="str">
        <x:v>必要な場所へ素早く移動できるようにする</x:v>
      </x:c>
      <x:c r="G20" s="38" t="str">
        <x:v>未確認</x:v>
      </x:c>
      <x:c r="H20" s="38" t="str"/>
      <x:c r="I20" s="38" t="str"/>
      <x:c r="J20" s="38" t="str"/>
    </x:row>
    <x:row r="21">
      <x:c r="A21" s="38" t="n">
        <x:v>20</x:v>
      </x:c>
      <x:c r="B21" s="38" t="str">
        <x:v>02 情報設計・ナビゲーション</x:v>
      </x:c>
      <x:c r="C21" s="38" t="str">
        <x:v>重要情報が画像内文字だけに依存していない</x:v>
      </x:c>
      <x:c r="D21" s="38" t="str">
        <x:v>必須</x:v>
      </x:c>
      <x:c r="E21" s="38" t="str">
        <x:v>画像を非表示にして意味が残るか確認</x:v>
      </x:c>
      <x:c r="F21" s="38" t="str">
        <x:v>本文テキストでも内容を伝える</x:v>
      </x:c>
      <x:c r="G21" s="38" t="str">
        <x:v>未確認</x:v>
      </x:c>
      <x:c r="H21" s="38" t="str"/>
      <x:c r="I21" s="38" t="str"/>
      <x:c r="J21" s="38" t="str"/>
    </x:row>
    <x:row r="22">
      <x:c r="A22" s="38" t="n">
        <x:v>21</x:v>
      </x:c>
      <x:c r="B22" s="38" t="str">
        <x:v>03 モバイル・アクセシビリティ</x:v>
      </x:c>
      <x:c r="C22" s="38" t="str">
        <x:v>スマホで横スクロールが発生しない</x:v>
      </x:c>
      <x:c r="D22" s="38" t="str">
        <x:v>必須</x:v>
      </x:c>
      <x:c r="E22" s="38" t="str">
        <x:v>主要端末幅で全ページを確認</x:v>
      </x:c>
      <x:c r="F22" s="38" t="str">
        <x:v>表・画像・埋め込み要素を重点確認</x:v>
      </x:c>
      <x:c r="G22" s="38" t="str">
        <x:v>未確認</x:v>
      </x:c>
      <x:c r="H22" s="38" t="str"/>
      <x:c r="I22" s="38" t="str"/>
      <x:c r="J22" s="38" t="str"/>
    </x:row>
    <x:row r="23">
      <x:c r="A23" s="38" t="n">
        <x:v>22</x:v>
      </x:c>
      <x:c r="B23" s="38" t="str">
        <x:v>03 モバイル・アクセシビリティ</x:v>
      </x:c>
      <x:c r="C23" s="38" t="str">
        <x:v>スマホで本文文字が小さすぎない</x:v>
      </x:c>
      <x:c r="D23" s="38" t="str">
        <x:v>必須</x:v>
      </x:c>
      <x:c r="E23" s="38" t="str">
        <x:v>実機または開発者ツールで確認</x:v>
      </x:c>
      <x:c r="F23" s="38" t="str">
        <x:v>拡大しなくても読めるサイズにする</x:v>
      </x:c>
      <x:c r="G23" s="38" t="str">
        <x:v>未確認</x:v>
      </x:c>
      <x:c r="H23" s="38" t="str"/>
      <x:c r="I23" s="38" t="str"/>
      <x:c r="J23" s="38" t="str"/>
    </x:row>
    <x:row r="24">
      <x:c r="A24" s="38" t="n">
        <x:v>23</x:v>
      </x:c>
      <x:c r="B24" s="38" t="str">
        <x:v>03 モバイル・アクセシビリティ</x:v>
      </x:c>
      <x:c r="C24" s="38" t="str">
        <x:v>ボタン・リンクを指で押しやすい</x:v>
      </x:c>
      <x:c r="D24" s="38" t="str">
        <x:v>必須</x:v>
      </x:c>
      <x:c r="E24" s="38" t="str">
        <x:v>隣接リンクの誤タップがないか確認</x:v>
      </x:c>
      <x:c r="F24" s="38" t="str">
        <x:v>主要CTAは十分な大きさと間隔を確保</x:v>
      </x:c>
      <x:c r="G24" s="38" t="str">
        <x:v>未確認</x:v>
      </x:c>
      <x:c r="H24" s="38" t="str"/>
      <x:c r="I24" s="38" t="str"/>
      <x:c r="J24" s="38" t="str"/>
    </x:row>
    <x:row r="25">
      <x:c r="A25" s="38" t="n">
        <x:v>24</x:v>
      </x:c>
      <x:c r="B25" s="38" t="str">
        <x:v>03 モバイル・アクセシビリティ</x:v>
      </x:c>
      <x:c r="C25" s="38" t="str">
        <x:v>画像に適切な代替テキストがある</x:v>
      </x:c>
      <x:c r="D25" s="38" t="str">
        <x:v>必須</x:v>
      </x:c>
      <x:c r="E25" s="38" t="str">
        <x:v>内容を伝える画像のaltを確認</x:v>
      </x:c>
      <x:c r="F25" s="38" t="str">
        <x:v>装飾画像は空alt等で適切に扱う</x:v>
      </x:c>
      <x:c r="G25" s="38" t="str">
        <x:v>未確認</x:v>
      </x:c>
      <x:c r="H25" s="38" t="str"/>
      <x:c r="I25" s="38" t="str"/>
      <x:c r="J25" s="38" t="str"/>
    </x:row>
    <x:row r="26">
      <x:c r="A26" s="38" t="n">
        <x:v>25</x:v>
      </x:c>
      <x:c r="B26" s="38" t="str">
        <x:v>03 モバイル・アクセシビリティ</x:v>
      </x:c>
      <x:c r="C26" s="38" t="str">
        <x:v>フォーム項目に見えるラベルがある</x:v>
      </x:c>
      <x:c r="D26" s="38" t="str">
        <x:v>必須</x:v>
      </x:c>
      <x:c r="E26" s="38" t="str">
        <x:v>placeholderだけに依存していないか確認</x:v>
      </x:c>
      <x:c r="F26" s="38" t="str">
        <x:v>項目の目的を明確にする</x:v>
      </x:c>
      <x:c r="G26" s="38" t="str">
        <x:v>未確認</x:v>
      </x:c>
      <x:c r="H26" s="38" t="str"/>
      <x:c r="I26" s="38" t="str"/>
      <x:c r="J26" s="38" t="str"/>
    </x:row>
    <x:row r="27">
      <x:c r="A27" s="38" t="n">
        <x:v>26</x:v>
      </x:c>
      <x:c r="B27" s="38" t="str">
        <x:v>03 モバイル・アクセシビリティ</x:v>
      </x:c>
      <x:c r="C27" s="38" t="str">
        <x:v>キーボードだけで主要操作ができる</x:v>
      </x:c>
      <x:c r="D27" s="38" t="str">
        <x:v>推奨</x:v>
      </x:c>
      <x:c r="E27" s="38" t="str">
        <x:v>Tab/Shift+Tab/Enterで操作</x:v>
      </x:c>
      <x:c r="F27" s="38" t="str">
        <x:v>メニュー・モーダル・フォームを確認</x:v>
      </x:c>
      <x:c r="G27" s="38" t="str">
        <x:v>未確認</x:v>
      </x:c>
      <x:c r="H27" s="38" t="str"/>
      <x:c r="I27" s="38" t="str"/>
      <x:c r="J27" s="38" t="str"/>
    </x:row>
    <x:row r="28">
      <x:c r="A28" s="38" t="n">
        <x:v>27</x:v>
      </x:c>
      <x:c r="B28" s="38" t="str">
        <x:v>03 モバイル・アクセシビリティ</x:v>
      </x:c>
      <x:c r="C28" s="38" t="str">
        <x:v>フォーカス位置が視覚的に分かる</x:v>
      </x:c>
      <x:c r="D28" s="38" t="str">
        <x:v>推奨</x:v>
      </x:c>
      <x:c r="E28" s="38" t="str">
        <x:v>Tab移動時の枠や強調を確認</x:v>
      </x:c>
      <x:c r="F28" s="38" t="str">
        <x:v>フォーカス表示を消さない</x:v>
      </x:c>
      <x:c r="G28" s="38" t="str">
        <x:v>未確認</x:v>
      </x:c>
      <x:c r="H28" s="38" t="str"/>
      <x:c r="I28" s="38" t="str"/>
      <x:c r="J28" s="38" t="str"/>
    </x:row>
    <x:row r="29">
      <x:c r="A29" s="38" t="n">
        <x:v>28</x:v>
      </x:c>
      <x:c r="B29" s="38" t="str">
        <x:v>03 モバイル・アクセシビリティ</x:v>
      </x:c>
      <x:c r="C29" s="38" t="str">
        <x:v>本文と背景のコントラストが十分</x:v>
      </x:c>
      <x:c r="D29" s="38" t="str">
        <x:v>必須</x:v>
      </x:c>
      <x:c r="E29" s="38" t="str">
        <x:v>コントラストチェッカー等で確認</x:v>
      </x:c>
      <x:c r="F29" s="38" t="str">
        <x:v>通常テキストはWCAG AA 4.5:1を目安</x:v>
      </x:c>
      <x:c r="G29" s="38" t="str">
        <x:v>未確認</x:v>
      </x:c>
      <x:c r="H29" s="38" t="str"/>
      <x:c r="I29" s="38" t="str"/>
      <x:c r="J29" s="38" t="str"/>
    </x:row>
    <x:row r="30">
      <x:c r="A30" s="38" t="n">
        <x:v>29</x:v>
      </x:c>
      <x:c r="B30" s="38" t="str">
        <x:v>03 モバイル・アクセシビリティ</x:v>
      </x:c>
      <x:c r="C30" s="38" t="str">
        <x:v>色だけでエラー・状態を伝えていない</x:v>
      </x:c>
      <x:c r="D30" s="38" t="str">
        <x:v>推奨</x:v>
      </x:c>
      <x:c r="E30" s="38" t="str">
        <x:v>赤/緑だけで判定していないか確認</x:v>
      </x:c>
      <x:c r="F30" s="38" t="str">
        <x:v>文字・アイコン等を併用する</x:v>
      </x:c>
      <x:c r="G30" s="38" t="str">
        <x:v>未確認</x:v>
      </x:c>
      <x:c r="H30" s="38" t="str"/>
      <x:c r="I30" s="38" t="str"/>
      <x:c r="J30" s="38" t="str"/>
    </x:row>
    <x:row r="31">
      <x:c r="A31" s="38" t="n">
        <x:v>30</x:v>
      </x:c>
      <x:c r="B31" s="38" t="str">
        <x:v>03 モバイル・アクセシビリティ</x:v>
      </x:c>
      <x:c r="C31" s="38" t="str">
        <x:v>HTMLのlang属性や見出し構造が適切</x:v>
      </x:c>
      <x:c r="D31" s="38" t="str">
        <x:v>推奨</x:v>
      </x:c>
      <x:c r="E31" s="38" t="str">
        <x:v>開発者ツールで言語・h1〜h3を確認</x:v>
      </x:c>
      <x:c r="F31" s="38" t="str">
        <x:v>支援技術にも意味が伝わる構造にする</x:v>
      </x:c>
      <x:c r="G31" s="38" t="str">
        <x:v>未確認</x:v>
      </x:c>
      <x:c r="H31" s="38" t="str"/>
      <x:c r="I31" s="38" t="str"/>
      <x:c r="J31" s="38" t="str"/>
    </x:row>
    <x:row r="32">
      <x:c r="A32" s="38" t="n">
        <x:v>31</x:v>
      </x:c>
      <x:c r="B32" s="38" t="str">
        <x:v>04 フォーム・CTA</x:v>
      </x:c>
      <x:c r="C32" s="38" t="str">
        <x:v>問い合わせフォームを実際に送信テストした</x:v>
      </x:c>
      <x:c r="D32" s="38" t="str">
        <x:v>必須</x:v>
      </x:c>
      <x:c r="E32" s="38" t="str">
        <x:v>公開環境でテスト送信</x:v>
      </x:c>
      <x:c r="F32" s="38" t="str">
        <x:v>送信完了まで一連の動作を確認</x:v>
      </x:c>
      <x:c r="G32" s="38" t="str">
        <x:v>未確認</x:v>
      </x:c>
      <x:c r="H32" s="38" t="str"/>
      <x:c r="I32" s="38" t="str"/>
      <x:c r="J32" s="38" t="str"/>
    </x:row>
    <x:row r="33">
      <x:c r="A33" s="38" t="n">
        <x:v>32</x:v>
      </x:c>
      <x:c r="B33" s="38" t="str">
        <x:v>04 フォーム・CTA</x:v>
      </x:c>
      <x:c r="C33" s="38" t="str">
        <x:v>必須・任意が明確に区別されている</x:v>
      </x:c>
      <x:c r="D33" s="38" t="str">
        <x:v>必須</x:v>
      </x:c>
      <x:c r="E33" s="38" t="str">
        <x:v>入力前に各項目を確認</x:v>
      </x:c>
      <x:c r="F33" s="38" t="str">
        <x:v>利用者が迷わない表示にする</x:v>
      </x:c>
      <x:c r="G33" s="38" t="str">
        <x:v>未確認</x:v>
      </x:c>
      <x:c r="H33" s="38" t="str"/>
      <x:c r="I33" s="38" t="str"/>
      <x:c r="J33" s="38" t="str"/>
    </x:row>
    <x:row r="34">
      <x:c r="A34" s="38" t="n">
        <x:v>33</x:v>
      </x:c>
      <x:c r="B34" s="38" t="str">
        <x:v>04 フォーム・CTA</x:v>
      </x:c>
      <x:c r="C34" s="38" t="str">
        <x:v>入力エラーが該当項目の近くに表示される</x:v>
      </x:c>
      <x:c r="D34" s="38" t="str">
        <x:v>必須</x:v>
      </x:c>
      <x:c r="E34" s="38" t="str">
        <x:v>空欄・形式違いで送信して確認</x:v>
      </x:c>
      <x:c r="F34" s="38" t="str">
        <x:v>何を直すか具体的に示す</x:v>
      </x:c>
      <x:c r="G34" s="38" t="str">
        <x:v>未確認</x:v>
      </x:c>
      <x:c r="H34" s="38" t="str"/>
      <x:c r="I34" s="38" t="str"/>
      <x:c r="J34" s="38" t="str"/>
    </x:row>
    <x:row r="35">
      <x:c r="A35" s="38" t="n">
        <x:v>34</x:v>
      </x:c>
      <x:c r="B35" s="38" t="str">
        <x:v>04 フォーム・CTA</x:v>
      </x:c>
      <x:c r="C35" s="38" t="str">
        <x:v>エラー後も入力済み内容が不必要に消えない</x:v>
      </x:c>
      <x:c r="D35" s="38" t="str">
        <x:v>推奨</x:v>
      </x:c>
      <x:c r="E35" s="38" t="str">
        <x:v>意図的にエラーを発生させる</x:v>
      </x:c>
      <x:c r="F35" s="38" t="str">
        <x:v>再入力負担を減らす</x:v>
      </x:c>
      <x:c r="G35" s="38" t="str">
        <x:v>未確認</x:v>
      </x:c>
      <x:c r="H35" s="38" t="str"/>
      <x:c r="I35" s="38" t="str"/>
      <x:c r="J35" s="38" t="str"/>
    </x:row>
    <x:row r="36">
      <x:c r="A36" s="38" t="n">
        <x:v>35</x:v>
      </x:c>
      <x:c r="B36" s="38" t="str">
        <x:v>04 フォーム・CTA</x:v>
      </x:c>
      <x:c r="C36" s="38" t="str">
        <x:v>送信完了画面が表示される</x:v>
      </x:c>
      <x:c r="D36" s="38" t="str">
        <x:v>必須</x:v>
      </x:c>
      <x:c r="E36" s="38" t="str">
        <x:v>テスト送信後の遷移を確認</x:v>
      </x:c>
      <x:c r="F36" s="38" t="str">
        <x:v>二重送信や送信成否の不安を減らす</x:v>
      </x:c>
      <x:c r="G36" s="38" t="str">
        <x:v>未確認</x:v>
      </x:c>
      <x:c r="H36" s="38" t="str"/>
      <x:c r="I36" s="38" t="str"/>
      <x:c r="J36" s="38" t="str"/>
    </x:row>
    <x:row r="37">
      <x:c r="A37" s="38" t="n">
        <x:v>36</x:v>
      </x:c>
      <x:c r="B37" s="38" t="str">
        <x:v>04 フォーム・CTA</x:v>
      </x:c>
      <x:c r="C37" s="38" t="str">
        <x:v>自動返信メールの内容・差出人・件名が正しい</x:v>
      </x:c>
      <x:c r="D37" s="38" t="str">
        <x:v>推奨</x:v>
      </x:c>
      <x:c r="E37" s="38" t="str">
        <x:v>Gmail等複数環境で受信確認</x:v>
      </x:c>
      <x:c r="F37" s="38" t="str">
        <x:v>迷惑メール扱いも確認する</x:v>
      </x:c>
      <x:c r="G37" s="38" t="str">
        <x:v>未確認</x:v>
      </x:c>
      <x:c r="H37" s="38" t="str"/>
      <x:c r="I37" s="38" t="str"/>
      <x:c r="J37" s="38" t="str"/>
    </x:row>
    <x:row r="38">
      <x:c r="A38" s="38" t="n">
        <x:v>37</x:v>
      </x:c>
      <x:c r="B38" s="38" t="str">
        <x:v>04 フォーム・CTA</x:v>
      </x:c>
      <x:c r="C38" s="38" t="str">
        <x:v>社内の受信先・CC・担当部署が正しい</x:v>
      </x:c>
      <x:c r="D38" s="38" t="str">
        <x:v>必須</x:v>
      </x:c>
      <x:c r="E38" s="38" t="str">
        <x:v>フォーム通知メールを確認</x:v>
      </x:c>
      <x:c r="F38" s="38" t="str">
        <x:v>退職者・旧アドレスを残さない</x:v>
      </x:c>
      <x:c r="G38" s="38" t="str">
        <x:v>未確認</x:v>
      </x:c>
      <x:c r="H38" s="38" t="str"/>
      <x:c r="I38" s="38" t="str"/>
      <x:c r="J38" s="38" t="str"/>
    </x:row>
    <x:row r="39">
      <x:c r="A39" s="38" t="n">
        <x:v>38</x:v>
      </x:c>
      <x:c r="B39" s="38" t="str">
        <x:v>04 フォーム・CTA</x:v>
      </x:c>
      <x:c r="C39" s="38" t="str">
        <x:v>スパム対策が動作している</x:v>
      </x:c>
      <x:c r="D39" s="38" t="str">
        <x:v>推奨</x:v>
      </x:c>
      <x:c r="E39" s="38" t="str">
        <x:v>CAPTCHA等の設定を確認</x:v>
      </x:c>
      <x:c r="F39" s="38" t="str">
        <x:v>強すぎて利用者を阻害しないよう調整</x:v>
      </x:c>
      <x:c r="G39" s="38" t="str">
        <x:v>未確認</x:v>
      </x:c>
      <x:c r="H39" s="38" t="str"/>
      <x:c r="I39" s="38" t="str"/>
      <x:c r="J39" s="38" t="str"/>
    </x:row>
    <x:row r="40">
      <x:c r="A40" s="38" t="n">
        <x:v>39</x:v>
      </x:c>
      <x:c r="B40" s="38" t="str">
        <x:v>04 フォーム・CTA</x:v>
      </x:c>
      <x:c r="C40" s="38" t="str">
        <x:v>個人情報の利用目的を送信前に確認できる</x:v>
      </x:c>
      <x:c r="D40" s="38" t="str">
        <x:v>必須</x:v>
      </x:c>
      <x:c r="E40" s="38" t="str">
        <x:v>フォーム周辺の表示・リンクを確認</x:v>
      </x:c>
      <x:c r="F40" s="38" t="str">
        <x:v>利用目的が1回程度の操作で確認できる状態を目安</x:v>
      </x:c>
      <x:c r="G40" s="38" t="str">
        <x:v>未確認</x:v>
      </x:c>
      <x:c r="H40" s="38" t="str"/>
      <x:c r="I40" s="38" t="str"/>
      <x:c r="J40" s="38" t="str"/>
    </x:row>
    <x:row r="41">
      <x:c r="A41" s="38" t="n">
        <x:v>40</x:v>
      </x:c>
      <x:c r="B41" s="38" t="str">
        <x:v>04 フォーム・CTA</x:v>
      </x:c>
      <x:c r="C41" s="38" t="str">
        <x:v>電話・メール・LINE等の代替連絡手段が適切</x:v>
      </x:c>
      <x:c r="D41" s="38" t="str">
        <x:v>条件付き</x:v>
      </x:c>
      <x:c r="E41" s="38" t="str">
        <x:v>スマホで電話/メールリンクを確認</x:v>
      </x:c>
      <x:c r="F41" s="38" t="str">
        <x:v>事業に合う連絡手段だけを表示</x:v>
      </x:c>
      <x:c r="G41" s="38" t="str">
        <x:v>未確認</x:v>
      </x:c>
      <x:c r="H41" s="38" t="str"/>
      <x:c r="I41" s="38" t="str"/>
      <x:c r="J41" s="38" t="str"/>
    </x:row>
    <x:row r="42">
      <x:c r="A42" s="38" t="n">
        <x:v>41</x:v>
      </x:c>
      <x:c r="B42" s="38" t="str">
        <x:v>05 SEO・検索表示</x:v>
      </x:c>
      <x:c r="C42" s="38" t="str">
        <x:v>各重要ページに固有のtitleが設定されている</x:v>
      </x:c>
      <x:c r="D42" s="38" t="str">
        <x:v>必須</x:v>
      </x:c>
      <x:c r="E42" s="38" t="str">
        <x:v>ソース/SEO設定で確認</x:v>
      </x:c>
      <x:c r="F42" s="38" t="str">
        <x:v>ページ内容を端的に表し重複を避ける</x:v>
      </x:c>
      <x:c r="G42" s="38" t="str">
        <x:v>未確認</x:v>
      </x:c>
      <x:c r="H42" s="38" t="str"/>
      <x:c r="I42" s="38" t="str"/>
      <x:c r="J42" s="38" t="str"/>
    </x:row>
    <x:row r="43">
      <x:c r="A43" s="38" t="n">
        <x:v>42</x:v>
      </x:c>
      <x:c r="B43" s="38" t="str">
        <x:v>05 SEO・検索表示</x:v>
      </x:c>
      <x:c r="C43" s="38" t="str">
        <x:v>重要ページに固有のmeta descriptionがある</x:v>
      </x:c>
      <x:c r="D43" s="38" t="str">
        <x:v>推奨</x:v>
      </x:c>
      <x:c r="E43" s="38" t="str">
        <x:v>SEO設定を一覧確認</x:v>
      </x:c>
      <x:c r="F43" s="38" t="str">
        <x:v>ページごとの要約を自然に記載</x:v>
      </x:c>
      <x:c r="G43" s="38" t="str">
        <x:v>未確認</x:v>
      </x:c>
      <x:c r="H43" s="38" t="str"/>
      <x:c r="I43" s="38" t="str"/>
      <x:c r="J43" s="38" t="str"/>
    </x:row>
    <x:row r="44">
      <x:c r="A44" s="38" t="n">
        <x:v>43</x:v>
      </x:c>
      <x:c r="B44" s="38" t="str">
        <x:v>05 SEO・検索表示</x:v>
      </x:c>
      <x:c r="C44" s="38" t="str">
        <x:v>ページの主題がH1で明確に示されている</x:v>
      </x:c>
      <x:c r="D44" s="38" t="str">
        <x:v>必須</x:v>
      </x:c>
      <x:c r="E44" s="38" t="str">
        <x:v>見出し構造を確認</x:v>
      </x:c>
      <x:c r="F44" s="38" t="str">
        <x:v>ページの主見出しを明確にする</x:v>
      </x:c>
      <x:c r="G44" s="38" t="str">
        <x:v>未確認</x:v>
      </x:c>
      <x:c r="H44" s="38" t="str"/>
      <x:c r="I44" s="38" t="str"/>
      <x:c r="J44" s="38" t="str"/>
    </x:row>
    <x:row r="45">
      <x:c r="A45" s="38" t="n">
        <x:v>44</x:v>
      </x:c>
      <x:c r="B45" s="38" t="str">
        <x:v>05 SEO・検索表示</x:v>
      </x:c>
      <x:c r="C45" s="38" t="str">
        <x:v>H2・H3が内容の階層に沿っている</x:v>
      </x:c>
      <x:c r="D45" s="38" t="str">
        <x:v>推奨</x:v>
      </x:c>
      <x:c r="E45" s="38" t="str">
        <x:v>見た目目的だけの見出し利用を確認</x:v>
      </x:c>
      <x:c r="F45" s="38" t="str">
        <x:v>意味構造を優先する</x:v>
      </x:c>
      <x:c r="G45" s="38" t="str">
        <x:v>未確認</x:v>
      </x:c>
      <x:c r="H45" s="38" t="str"/>
      <x:c r="I45" s="38" t="str"/>
      <x:c r="J45" s="38" t="str"/>
    </x:row>
    <x:row r="46">
      <x:c r="A46" s="38" t="n">
        <x:v>45</x:v>
      </x:c>
      <x:c r="B46" s="38" t="str">
        <x:v>05 SEO・検索表示</x:v>
      </x:c>
      <x:c r="C46" s="38" t="str">
        <x:v>重要ページ同士が内部リンクでつながっている</x:v>
      </x:c>
      <x:c r="D46" s="38" t="str">
        <x:v>必須</x:v>
      </x:c>
      <x:c r="E46" s="38" t="str">
        <x:v>孤立ページがないか確認</x:v>
      </x:c>
      <x:c r="F46" s="38" t="str">
        <x:v>関連情報への自然なリンクを置く</x:v>
      </x:c>
      <x:c r="G46" s="38" t="str">
        <x:v>未確認</x:v>
      </x:c>
      <x:c r="H46" s="38" t="str"/>
      <x:c r="I46" s="38" t="str"/>
      <x:c r="J46" s="38" t="str"/>
    </x:row>
    <x:row r="47">
      <x:c r="A47" s="38" t="n">
        <x:v>46</x:v>
      </x:c>
      <x:c r="B47" s="38" t="str">
        <x:v>05 SEO・検索表示</x:v>
      </x:c>
      <x:c r="C47" s="38" t="str">
        <x:v>リンクテキストだけで遷移先が想像できる</x:v>
      </x:c>
      <x:c r="D47" s="38" t="str">
        <x:v>推奨</x:v>
      </x:c>
      <x:c r="E47" s="38" t="str">
        <x:v>『こちら』の連続を確認</x:v>
      </x:c>
      <x:c r="F47" s="38" t="str">
        <x:v>説明的なアンカーテキストを使う</x:v>
      </x:c>
      <x:c r="G47" s="38" t="str">
        <x:v>未確認</x:v>
      </x:c>
      <x:c r="H47" s="38" t="str"/>
      <x:c r="I47" s="38" t="str"/>
      <x:c r="J47" s="38" t="str"/>
    </x:row>
    <x:row r="48">
      <x:c r="A48" s="38" t="n">
        <x:v>47</x:v>
      </x:c>
      <x:c r="B48" s="38" t="str">
        <x:v>05 SEO・検索表示</x:v>
      </x:c>
      <x:c r="C48" s="38" t="str">
        <x:v>画像altがSEO目的のキーワード詰め込みになっていない</x:v>
      </x:c>
      <x:c r="D48" s="38" t="str">
        <x:v>推奨</x:v>
      </x:c>
      <x:c r="E48" s="38" t="str">
        <x:v>主要画像のaltを確認</x:v>
      </x:c>
      <x:c r="F48" s="38" t="str">
        <x:v>画像の目的・内容を簡潔に表す</x:v>
      </x:c>
      <x:c r="G48" s="38" t="str">
        <x:v>未確認</x:v>
      </x:c>
      <x:c r="H48" s="38" t="str"/>
      <x:c r="I48" s="38" t="str"/>
      <x:c r="J48" s="38" t="str"/>
    </x:row>
    <x:row r="49">
      <x:c r="A49" s="38" t="n">
        <x:v>48</x:v>
      </x:c>
      <x:c r="B49" s="38" t="str">
        <x:v>05 SEO・検索表示</x:v>
      </x:c>
      <x:c r="C49" s="38" t="str">
        <x:v>不要な重複ページ・薄いページが残っていない</x:v>
      </x:c>
      <x:c r="D49" s="38" t="str">
        <x:v>推奨</x:v>
      </x:c>
      <x:c r="E49" s="38" t="str">
        <x:v>URL一覧を確認</x:v>
      </x:c>
      <x:c r="F49" s="38" t="str">
        <x:v>統合・削除・noindex等を検討</x:v>
      </x:c>
      <x:c r="G49" s="38" t="str">
        <x:v>未確認</x:v>
      </x:c>
      <x:c r="H49" s="38" t="str"/>
      <x:c r="I49" s="38" t="str"/>
      <x:c r="J49" s="38" t="str"/>
    </x:row>
    <x:row r="50">
      <x:c r="A50" s="38" t="n">
        <x:v>49</x:v>
      </x:c>
      <x:c r="B50" s="38" t="str">
        <x:v>05 SEO・検索表示</x:v>
      </x:c>
      <x:c r="C50" s="38" t="str">
        <x:v>地域名・サービス名の不自然な反復がない</x:v>
      </x:c>
      <x:c r="D50" s="38" t="str">
        <x:v>必須</x:v>
      </x:c>
      <x:c r="E50" s="38" t="str">
        <x:v>本文・見出し・フッターを確認</x:v>
      </x:c>
      <x:c r="F50" s="38" t="str">
        <x:v>人が読みやすい文章を優先する</x:v>
      </x:c>
      <x:c r="G50" s="38" t="str">
        <x:v>未確認</x:v>
      </x:c>
      <x:c r="H50" s="38" t="str"/>
      <x:c r="I50" s="38" t="str"/>
      <x:c r="J50" s="38" t="str"/>
    </x:row>
    <x:row r="51">
      <x:c r="A51" s="38" t="n">
        <x:v>50</x:v>
      </x:c>
      <x:c r="B51" s="38" t="str">
        <x:v>05 SEO・検索表示</x:v>
      </x:c>
      <x:c r="C51" s="38" t="str">
        <x:v>検索向けだけでなく利用者の疑問に答える内容になっている</x:v>
      </x:c>
      <x:c r="D51" s="38" t="str">
        <x:v>必須</x:v>
      </x:c>
      <x:c r="E51" s="38" t="str">
        <x:v>検索意図と本文を照合</x:v>
      </x:c>
      <x:c r="F51" s="38" t="str">
        <x:v>独自情報・事例・具体性を入れる</x:v>
      </x:c>
      <x:c r="G51" s="38" t="str">
        <x:v>未確認</x:v>
      </x:c>
      <x:c r="H51" s="38" t="str"/>
      <x:c r="I51" s="38" t="str"/>
      <x:c r="J51" s="38" t="str"/>
    </x:row>
    <x:row r="52">
      <x:c r="A52" s="38" t="n">
        <x:v>51</x:v>
      </x:c>
      <x:c r="B52" s="38" t="str">
        <x:v>06 技術・インデックス</x:v>
      </x:c>
      <x:c r="C52" s="38" t="str">
        <x:v>公開対象ページがHTTP 200を返す</x:v>
      </x:c>
      <x:c r="D52" s="38" t="str">
        <x:v>必須</x:v>
      </x:c>
      <x:c r="E52" s="38" t="str">
        <x:v>URL検査/ヘッダー確認</x:v>
      </x:c>
      <x:c r="F52" s="38" t="str">
        <x:v>重要ページが4xx/5xxになっていない</x:v>
      </x:c>
      <x:c r="G52" s="38" t="str">
        <x:v>未確認</x:v>
      </x:c>
      <x:c r="H52" s="38" t="str"/>
      <x:c r="I52" s="38" t="str"/>
      <x:c r="J52" s="38" t="str"/>
    </x:row>
    <x:row r="53">
      <x:c r="A53" s="38" t="n">
        <x:v>52</x:v>
      </x:c>
      <x:c r="B53" s="38" t="str">
        <x:v>06 技術・インデックス</x:v>
      </x:c>
      <x:c r="C53" s="38" t="str">
        <x:v>HTTPSで表示され証明書エラーがない</x:v>
      </x:c>
      <x:c r="D53" s="38" t="str">
        <x:v>必須</x:v>
      </x:c>
      <x:c r="E53" s="38" t="str">
        <x:v>主要ブラウザでアクセス</x:v>
      </x:c>
      <x:c r="F53" s="38" t="str">
        <x:v>有効期限・混在コンテンツも確認</x:v>
      </x:c>
      <x:c r="G53" s="38" t="str">
        <x:v>未確認</x:v>
      </x:c>
      <x:c r="H53" s="38" t="str"/>
      <x:c r="I53" s="38" t="str"/>
      <x:c r="J53" s="38" t="str"/>
    </x:row>
    <x:row r="54">
      <x:c r="A54" s="38" t="n">
        <x:v>53</x:v>
      </x:c>
      <x:c r="B54" s="38" t="str">
        <x:v>06 技術・インデックス</x:v>
      </x:c>
      <x:c r="C54" s="38" t="str">
        <x:v>http/www等のURLが正規URLへ統一される</x:v>
      </x:c>
      <x:c r="D54" s="38" t="str">
        <x:v>推奨</x:v>
      </x:c>
      <x:c r="E54" s="38" t="str">
        <x:v>複数パターンでアクセス</x:v>
      </x:c>
      <x:c r="F54" s="38" t="str">
        <x:v>恒久リダイレクト等で統一</x:v>
      </x:c>
      <x:c r="G54" s="38" t="str">
        <x:v>未確認</x:v>
      </x:c>
      <x:c r="H54" s="38" t="str"/>
      <x:c r="I54" s="38" t="str"/>
      <x:c r="J54" s="38" t="str"/>
    </x:row>
    <x:row r="55">
      <x:c r="A55" s="38" t="n">
        <x:v>54</x:v>
      </x:c>
      <x:c r="B55" s="38" t="str">
        <x:v>06 技術・インデックス</x:v>
      </x:c>
      <x:c r="C55" s="38" t="str">
        <x:v>重要ページに意図しないnoindexがない</x:v>
      </x:c>
      <x:c r="D55" s="38" t="str">
        <x:v>必須</x:v>
      </x:c>
      <x:c r="E55" s="38" t="str">
        <x:v>meta robots/X-Robots-Tagを確認</x:v>
      </x:c>
      <x:c r="F55" s="38" t="str">
        <x:v>ステージング設定の残存に注意</x:v>
      </x:c>
      <x:c r="G55" s="38" t="str">
        <x:v>未確認</x:v>
      </x:c>
      <x:c r="H55" s="38" t="str"/>
      <x:c r="I55" s="38" t="str"/>
      <x:c r="J55" s="38" t="str"/>
    </x:row>
    <x:row r="56">
      <x:c r="A56" s="38" t="n">
        <x:v>55</x:v>
      </x:c>
      <x:c r="B56" s="38" t="str">
        <x:v>06 技術・インデックス</x:v>
      </x:c>
      <x:c r="C56" s="38" t="str">
        <x:v>robots.txtが重要ページを誤ってブロックしていない</x:v>
      </x:c>
      <x:c r="D56" s="38" t="str">
        <x:v>必須</x:v>
      </x:c>
      <x:c r="E56" s="38" t="str">
        <x:v>robots.txtとSearch Consoleを確認</x:v>
      </x:c>
      <x:c r="F56" s="38" t="str">
        <x:v>クロールとnoindexの役割を混同しない</x:v>
      </x:c>
      <x:c r="G56" s="38" t="str">
        <x:v>未確認</x:v>
      </x:c>
      <x:c r="H56" s="38" t="str"/>
      <x:c r="I56" s="38" t="str"/>
      <x:c r="J56" s="38" t="str"/>
    </x:row>
    <x:row r="57">
      <x:c r="A57" s="38" t="n">
        <x:v>56</x:v>
      </x:c>
      <x:c r="B57" s="38" t="str">
        <x:v>06 技術・インデックス</x:v>
      </x:c>
      <x:c r="C57" s="38" t="str">
        <x:v>canonicalが意図した正規URLを示している</x:v>
      </x:c>
      <x:c r="D57" s="38" t="str">
        <x:v>推奨</x:v>
      </x:c>
      <x:c r="E57" s="38" t="str">
        <x:v>重要ページのheadを確認</x:v>
      </x:c>
      <x:c r="F57" s="38" t="str">
        <x:v>自己参照/重複ページの方針を統一</x:v>
      </x:c>
      <x:c r="G57" s="38" t="str">
        <x:v>未確認</x:v>
      </x:c>
      <x:c r="H57" s="38" t="str"/>
      <x:c r="I57" s="38" t="str"/>
      <x:c r="J57" s="38" t="str"/>
    </x:row>
    <x:row r="58">
      <x:c r="A58" s="38" t="n">
        <x:v>57</x:v>
      </x:c>
      <x:c r="B58" s="38" t="str">
        <x:v>06 技術・インデックス</x:v>
      </x:c>
      <x:c r="C58" s="38" t="str">
        <x:v>XMLサイトマップが公開されている</x:v>
      </x:c>
      <x:c r="D58" s="38" t="str">
        <x:v>推奨</x:v>
      </x:c>
      <x:c r="E58" s="38" t="str">
        <x:v>サイトマップURLを開く</x:v>
      </x:c>
      <x:c r="F58" s="38" t="str">
        <x:v>検索表示させたい正規URLを中心に含める</x:v>
      </x:c>
      <x:c r="G58" s="38" t="str">
        <x:v>未確認</x:v>
      </x:c>
      <x:c r="H58" s="38" t="str"/>
      <x:c r="I58" s="38" t="str"/>
      <x:c r="J58" s="38" t="str"/>
    </x:row>
    <x:row r="59">
      <x:c r="A59" s="38" t="n">
        <x:v>58</x:v>
      </x:c>
      <x:c r="B59" s="38" t="str">
        <x:v>06 技術・インデックス</x:v>
      </x:c>
      <x:c r="C59" s="38" t="str">
        <x:v>旧URLから必要な301リダイレクトを設定した</x:v>
      </x:c>
      <x:c r="D59" s="38" t="str">
        <x:v>条件付き</x:v>
      </x:c>
      <x:c r="E59" s="38" t="str">
        <x:v>リニューアル時の旧URL一覧を確認</x:v>
      </x:c>
      <x:c r="F59" s="38" t="str">
        <x:v>主要流入ページを404にしない</x:v>
      </x:c>
      <x:c r="G59" s="38" t="str">
        <x:v>未確認</x:v>
      </x:c>
      <x:c r="H59" s="38" t="str"/>
      <x:c r="I59" s="38" t="str"/>
      <x:c r="J59" s="38" t="str"/>
    </x:row>
    <x:row r="60">
      <x:c r="A60" s="38" t="n">
        <x:v>59</x:v>
      </x:c>
      <x:c r="B60" s="38" t="str">
        <x:v>06 技術・インデックス</x:v>
      </x:c>
      <x:c r="C60" s="38" t="str">
        <x:v>構造化データが内容と一致しエラーがない</x:v>
      </x:c>
      <x:c r="D60" s="38" t="str">
        <x:v>条件付き</x:v>
      </x:c>
      <x:c r="E60" s="38" t="str">
        <x:v>リッチリザルトテスト等で確認</x:v>
      </x:c>
      <x:c r="F60" s="38" t="str">
        <x:v>表示内容と異なるマークアップをしない</x:v>
      </x:c>
      <x:c r="G60" s="38" t="str">
        <x:v>未確認</x:v>
      </x:c>
      <x:c r="H60" s="38" t="str"/>
      <x:c r="I60" s="38" t="str"/>
      <x:c r="J60" s="38" t="str"/>
    </x:row>
    <x:row r="61">
      <x:c r="A61" s="38" t="n">
        <x:v>60</x:v>
      </x:c>
      <x:c r="B61" s="38" t="str">
        <x:v>06 技術・インデックス</x:v>
      </x:c>
      <x:c r="C61" s="38" t="str">
        <x:v>Search ConsoleのURL検査で主要ページを確認した</x:v>
      </x:c>
      <x:c r="D61" s="38" t="str">
        <x:v>必須</x:v>
      </x:c>
      <x:c r="E61" s="38" t="str">
        <x:v>公開後にライブURLを検査</x:v>
      </x:c>
      <x:c r="F61" s="38" t="str">
        <x:v>クロール・インデックス可否を確認</x:v>
      </x:c>
      <x:c r="G61" s="38" t="str">
        <x:v>未確認</x:v>
      </x:c>
      <x:c r="H61" s="38" t="str"/>
      <x:c r="I61" s="38" t="str"/>
      <x:c r="J61" s="38" t="str"/>
    </x:row>
    <x:row r="62">
      <x:c r="A62" s="38" t="n">
        <x:v>61</x:v>
      </x:c>
      <x:c r="B62" s="38" t="str">
        <x:v>07 表示速度・Core Web Vitals</x:v>
      </x:c>
      <x:c r="C62" s="38" t="str">
        <x:v>PageSpeed Insightsでモバイルを確認した</x:v>
      </x:c>
      <x:c r="D62" s="38" t="str">
        <x:v>必須</x:v>
      </x:c>
      <x:c r="E62" s="38" t="str">
        <x:v>トップと主要LPを測定</x:v>
      </x:c>
      <x:c r="F62" s="38" t="str">
        <x:v>スコアだけでなく改善項目を見る</x:v>
      </x:c>
      <x:c r="G62" s="38" t="str">
        <x:v>未確認</x:v>
      </x:c>
      <x:c r="H62" s="38" t="str"/>
      <x:c r="I62" s="38" t="str"/>
      <x:c r="J62" s="38" t="str"/>
    </x:row>
    <x:row r="63">
      <x:c r="A63" s="38" t="n">
        <x:v>62</x:v>
      </x:c>
      <x:c r="B63" s="38" t="str">
        <x:v>07 表示速度・Core Web Vitals</x:v>
      </x:c>
      <x:c r="C63" s="38" t="str">
        <x:v>PageSpeed Insightsでデスクトップも確認した</x:v>
      </x:c>
      <x:c r="D63" s="38" t="str">
        <x:v>推奨</x:v>
      </x:c>
      <x:c r="E63" s="38" t="str">
        <x:v>トップと主要LPを測定</x:v>
      </x:c>
      <x:c r="F63" s="38" t="str">
        <x:v>端末差を確認する</x:v>
      </x:c>
      <x:c r="G63" s="38" t="str">
        <x:v>未確認</x:v>
      </x:c>
      <x:c r="H63" s="38" t="str"/>
      <x:c r="I63" s="38" t="str"/>
      <x:c r="J63" s="38" t="str"/>
    </x:row>
    <x:row r="64">
      <x:c r="A64" s="38" t="n">
        <x:v>63</x:v>
      </x:c>
      <x:c r="B64" s="38" t="str">
        <x:v>07 表示速度・Core Web Vitals</x:v>
      </x:c>
      <x:c r="C64" s="38" t="str">
        <x:v>LCPが2.5秒以内を目標に確認した</x:v>
      </x:c>
      <x:c r="D64" s="38" t="str">
        <x:v>推奨</x:v>
      </x:c>
      <x:c r="E64" s="38" t="str">
        <x:v>CrUX/Search Console/PSIで確認</x:v>
      </x:c>
      <x:c r="F64" s="38" t="str">
        <x:v>Core Web Vitalsの良好目安</x:v>
      </x:c>
      <x:c r="G64" s="38" t="str">
        <x:v>未確認</x:v>
      </x:c>
      <x:c r="H64" s="38" t="str"/>
      <x:c r="I64" s="38" t="str"/>
      <x:c r="J64" s="38" t="str"/>
    </x:row>
    <x:row r="65">
      <x:c r="A65" s="38" t="n">
        <x:v>64</x:v>
      </x:c>
      <x:c r="B65" s="38" t="str">
        <x:v>07 表示速度・Core Web Vitals</x:v>
      </x:c>
      <x:c r="C65" s="38" t="str">
        <x:v>INPが200ms以下を目標に確認した</x:v>
      </x:c>
      <x:c r="D65" s="38" t="str">
        <x:v>推奨</x:v>
      </x:c>
      <x:c r="E65" s="38" t="str">
        <x:v>実ユーザーデータがあれば確認</x:v>
      </x:c>
      <x:c r="F65" s="38" t="str">
        <x:v>操作応答の良好目安</x:v>
      </x:c>
      <x:c r="G65" s="38" t="str">
        <x:v>未確認</x:v>
      </x:c>
      <x:c r="H65" s="38" t="str"/>
      <x:c r="I65" s="38" t="str"/>
      <x:c r="J65" s="38" t="str"/>
    </x:row>
    <x:row r="66">
      <x:c r="A66" s="38" t="n">
        <x:v>65</x:v>
      </x:c>
      <x:c r="B66" s="38" t="str">
        <x:v>07 表示速度・Core Web Vitals</x:v>
      </x:c>
      <x:c r="C66" s="38" t="str">
        <x:v>CLSが0.1以下を目標に確認した</x:v>
      </x:c>
      <x:c r="D66" s="38" t="str">
        <x:v>推奨</x:v>
      </x:c>
      <x:c r="E66" s="38" t="str">
        <x:v>実ユーザーデータ/PSIで確認</x:v>
      </x:c>
      <x:c r="F66" s="38" t="str">
        <x:v>レイアウト安定性の良好目安</x:v>
      </x:c>
      <x:c r="G66" s="38" t="str">
        <x:v>未確認</x:v>
      </x:c>
      <x:c r="H66" s="38" t="str"/>
      <x:c r="I66" s="38" t="str"/>
      <x:c r="J66" s="38" t="str"/>
    </x:row>
    <x:row r="67">
      <x:c r="A67" s="38" t="n">
        <x:v>66</x:v>
      </x:c>
      <x:c r="B67" s="38" t="str">
        <x:v>07 表示速度・Core Web Vitals</x:v>
      </x:c>
      <x:c r="C67" s="38" t="str">
        <x:v>大きすぎる画像を圧縮・適正サイズ化した</x:v>
      </x:c>
      <x:c r="D67" s="38" t="str">
        <x:v>必須</x:v>
      </x:c>
      <x:c r="E67" s="38" t="str">
        <x:v>ファーストビューと一覧画像を確認</x:v>
      </x:c>
      <x:c r="F67" s="38" t="str">
        <x:v>WebP/AVIF等も検討</x:v>
      </x:c>
      <x:c r="G67" s="38" t="str">
        <x:v>未確認</x:v>
      </x:c>
      <x:c r="H67" s="38" t="str"/>
      <x:c r="I67" s="38" t="str"/>
      <x:c r="J67" s="38" t="str"/>
    </x:row>
    <x:row r="68">
      <x:c r="A68" s="38" t="n">
        <x:v>67</x:v>
      </x:c>
      <x:c r="B68" s="38" t="str">
        <x:v>07 表示速度・Core Web Vitals</x:v>
      </x:c>
      <x:c r="C68" s="38" t="str">
        <x:v>ファーストビュー外画像を遅延読み込みしている</x:v>
      </x:c>
      <x:c r="D68" s="38" t="str">
        <x:v>推奨</x:v>
      </x:c>
      <x:c r="E68" s="38" t="str">
        <x:v>HTML/ブラウザ挙動を確認</x:v>
      </x:c>
      <x:c r="F68" s="38" t="str">
        <x:v>LCP対象画像の遅延読み込みは避ける</x:v>
      </x:c>
      <x:c r="G68" s="38" t="str">
        <x:v>未確認</x:v>
      </x:c>
      <x:c r="H68" s="38" t="str"/>
      <x:c r="I68" s="38" t="str"/>
      <x:c r="J68" s="38" t="str"/>
    </x:row>
    <x:row r="69">
      <x:c r="A69" s="38" t="n">
        <x:v>68</x:v>
      </x:c>
      <x:c r="B69" s="38" t="str">
        <x:v>07 表示速度・Core Web Vitals</x:v>
      </x:c>
      <x:c r="C69" s="38" t="str">
        <x:v>画像・広告等の表示領域を事前確保している</x:v>
      </x:c>
      <x:c r="D69" s="38" t="str">
        <x:v>推奨</x:v>
      </x:c>
      <x:c r="E69" s="38" t="str">
        <x:v>読み込み中のガタつきを確認</x:v>
      </x:c>
      <x:c r="F69" s="38" t="str">
        <x:v>width/heightやaspect-ratio等を活用</x:v>
      </x:c>
      <x:c r="G69" s="38" t="str">
        <x:v>未確認</x:v>
      </x:c>
      <x:c r="H69" s="38" t="str"/>
      <x:c r="I69" s="38" t="str"/>
      <x:c r="J69" s="38" t="str"/>
    </x:row>
    <x:row r="70">
      <x:c r="A70" s="38" t="n">
        <x:v>69</x:v>
      </x:c>
      <x:c r="B70" s="38" t="str">
        <x:v>07 表示速度・Core Web Vitals</x:v>
      </x:c>
      <x:c r="C70" s="38" t="str">
        <x:v>不要なJavaScript・CSS・外部タグを減らしている</x:v>
      </x:c>
      <x:c r="D70" s="38" t="str">
        <x:v>推奨</x:v>
      </x:c>
      <x:c r="E70" s="38" t="str">
        <x:v>タグ・プラグイン・埋め込みを棚卸し</x:v>
      </x:c>
      <x:c r="F70" s="38" t="str">
        <x:v>使っていないものを削除</x:v>
      </x:c>
      <x:c r="G70" s="38" t="str">
        <x:v>未確認</x:v>
      </x:c>
      <x:c r="H70" s="38" t="str"/>
      <x:c r="I70" s="38" t="str"/>
      <x:c r="J70" s="38" t="str"/>
    </x:row>
    <x:row r="71">
      <x:c r="A71" s="38" t="n">
        <x:v>70</x:v>
      </x:c>
      <x:c r="B71" s="38" t="str">
        <x:v>07 表示速度・Core Web Vitals</x:v>
      </x:c>
      <x:c r="C71" s="38" t="str">
        <x:v>キャッシュ・CDN・サーバー応答を確認した</x:v>
      </x:c>
      <x:c r="D71" s="38" t="str">
        <x:v>条件付き</x:v>
      </x:c>
      <x:c r="E71" s="38" t="str">
        <x:v>ホスティング設定とTTFBを確認</x:v>
      </x:c>
      <x:c r="F71" s="38" t="str">
        <x:v>サイト規模・構成に応じて最適化</x:v>
      </x:c>
      <x:c r="G71" s="38" t="str">
        <x:v>未確認</x:v>
      </x:c>
      <x:c r="H71" s="38" t="str"/>
      <x:c r="I71" s="38" t="str"/>
      <x:c r="J71" s="38" t="str"/>
    </x:row>
    <x:row r="72">
      <x:c r="A72" s="38" t="n">
        <x:v>71</x:v>
      </x:c>
      <x:c r="B72" s="38" t="str">
        <x:v>08 計測・SNS・外部連携</x:v>
      </x:c>
      <x:c r="C72" s="38" t="str">
        <x:v>GA4等のアクセス解析が正しく発火している</x:v>
      </x:c>
      <x:c r="D72" s="38" t="str">
        <x:v>推奨</x:v>
      </x:c>
      <x:c r="E72" s="38" t="str">
        <x:v>リアルタイム/デバッグビューで確認</x:v>
      </x:c>
      <x:c r="F72" s="38" t="str">
        <x:v>二重計測にも注意</x:v>
      </x:c>
      <x:c r="G72" s="38" t="str">
        <x:v>未確認</x:v>
      </x:c>
      <x:c r="H72" s="38" t="str"/>
      <x:c r="I72" s="38" t="str"/>
      <x:c r="J72" s="38" t="str"/>
    </x:row>
    <x:row r="73">
      <x:c r="A73" s="38" t="n">
        <x:v>72</x:v>
      </x:c>
      <x:c r="B73" s="38" t="str">
        <x:v>08 計測・SNS・外部連携</x:v>
      </x:c>
      <x:c r="C73" s="38" t="str">
        <x:v>問い合わせ・予約等のコンバージョン計測がある</x:v>
      </x:c>
      <x:c r="D73" s="38" t="str">
        <x:v>推奨</x:v>
      </x:c>
      <x:c r="E73" s="38" t="str">
        <x:v>テスト送信でイベントを確認</x:v>
      </x:c>
      <x:c r="F73" s="38" t="str">
        <x:v>事業目標に合う成果指標を設定</x:v>
      </x:c>
      <x:c r="G73" s="38" t="str">
        <x:v>未確認</x:v>
      </x:c>
      <x:c r="H73" s="38" t="str"/>
      <x:c r="I73" s="38" t="str"/>
      <x:c r="J73" s="38" t="str"/>
    </x:row>
    <x:row r="74">
      <x:c r="A74" s="38" t="n">
        <x:v>73</x:v>
      </x:c>
      <x:c r="B74" s="38" t="str">
        <x:v>08 計測・SNS・外部連携</x:v>
      </x:c>
      <x:c r="C74" s="38" t="str">
        <x:v>Google Search Consoleの所有権確認が完了</x:v>
      </x:c>
      <x:c r="D74" s="38" t="str">
        <x:v>必須</x:v>
      </x:c>
      <x:c r="E74" s="38" t="str">
        <x:v>プロパティ設定を確認</x:v>
      </x:c>
      <x:c r="F74" s="38" t="str">
        <x:v>ドメインプロパティ等を適切に管理</x:v>
      </x:c>
      <x:c r="G74" s="38" t="str">
        <x:v>未確認</x:v>
      </x:c>
      <x:c r="H74" s="38" t="str"/>
      <x:c r="I74" s="38" t="str"/>
      <x:c r="J74" s="38" t="str"/>
    </x:row>
    <x:row r="75">
      <x:c r="A75" s="38" t="n">
        <x:v>74</x:v>
      </x:c>
      <x:c r="B75" s="38" t="str">
        <x:v>08 計測・SNS・外部連携</x:v>
      </x:c>
      <x:c r="C75" s="38" t="str">
        <x:v>XMLサイトマップをSearch Consoleへ送信</x:v>
      </x:c>
      <x:c r="D75" s="38" t="str">
        <x:v>推奨</x:v>
      </x:c>
      <x:c r="E75" s="38" t="str">
        <x:v>Sitemapsレポートを確認</x:v>
      </x:c>
      <x:c r="F75" s="38" t="str">
        <x:v>送信後の処理エラーも確認</x:v>
      </x:c>
      <x:c r="G75" s="38" t="str">
        <x:v>未確認</x:v>
      </x:c>
      <x:c r="H75" s="38" t="str"/>
      <x:c r="I75" s="38" t="str"/>
      <x:c r="J75" s="38" t="str"/>
    </x:row>
    <x:row r="76">
      <x:c r="A76" s="38" t="n">
        <x:v>75</x:v>
      </x:c>
      <x:c r="B76" s="38" t="str">
        <x:v>08 計測・SNS・外部連携</x:v>
      </x:c>
      <x:c r="C76" s="38" t="str">
        <x:v>OGPタイトル・説明・画像が適切</x:v>
      </x:c>
      <x:c r="D76" s="38" t="str">
        <x:v>推奨</x:v>
      </x:c>
      <x:c r="E76" s="38" t="str">
        <x:v>SNSプレビューで確認</x:v>
      </x:c>
      <x:c r="F76" s="38" t="str">
        <x:v>意図しない画像や古い文言を避ける</x:v>
      </x:c>
      <x:c r="G76" s="38" t="str">
        <x:v>未確認</x:v>
      </x:c>
      <x:c r="H76" s="38" t="str"/>
      <x:c r="I76" s="38" t="str"/>
      <x:c r="J76" s="38" t="str"/>
    </x:row>
    <x:row r="77">
      <x:c r="A77" s="38" t="n">
        <x:v>76</x:v>
      </x:c>
      <x:c r="B77" s="38" t="str">
        <x:v>08 計測・SNS・外部連携</x:v>
      </x:c>
      <x:c r="C77" s="38" t="str">
        <x:v>favicon・サイトアイコンが表示される</x:v>
      </x:c>
      <x:c r="D77" s="38" t="str">
        <x:v>推奨</x:v>
      </x:c>
      <x:c r="E77" s="38" t="str">
        <x:v>ブラウザタブ/スマホで確認</x:v>
      </x:c>
      <x:c r="F77" s="38" t="str">
        <x:v>キャッシュ差も確認する</x:v>
      </x:c>
      <x:c r="G77" s="38" t="str">
        <x:v>未確認</x:v>
      </x:c>
      <x:c r="H77" s="38" t="str"/>
      <x:c r="I77" s="38" t="str"/>
      <x:c r="J77" s="38" t="str"/>
    </x:row>
    <x:row r="78">
      <x:c r="A78" s="38" t="n">
        <x:v>77</x:v>
      </x:c>
      <x:c r="B78" s="38" t="str">
        <x:v>08 計測・SNS・外部連携</x:v>
      </x:c>
      <x:c r="C78" s="38" t="str">
        <x:v>外部予約・地図・決済・チャット等のリンクが有効</x:v>
      </x:c>
      <x:c r="D78" s="38" t="str">
        <x:v>必須</x:v>
      </x:c>
      <x:c r="E78" s="38" t="str">
        <x:v>実際にクリックして確認</x:v>
      </x:c>
      <x:c r="F78" s="38" t="str">
        <x:v>外部サービス側のURL変更に注意</x:v>
      </x:c>
      <x:c r="G78" s="38" t="str">
        <x:v>未確認</x:v>
      </x:c>
      <x:c r="H78" s="38" t="str"/>
      <x:c r="I78" s="38" t="str"/>
      <x:c r="J78" s="38" t="str"/>
    </x:row>
    <x:row r="79">
      <x:c r="A79" s="38" t="n">
        <x:v>78</x:v>
      </x:c>
      <x:c r="B79" s="38" t="str">
        <x:v>08 計測・SNS・外部連携</x:v>
      </x:c>
      <x:c r="C79" s="38" t="str">
        <x:v>Googleビジネスプロフィール等のURLが新サイトと一致</x:v>
      </x:c>
      <x:c r="D79" s="38" t="str">
        <x:v>条件付き</x:v>
      </x:c>
      <x:c r="E79" s="38" t="str">
        <x:v>店舗型ビジネスで確認</x:v>
      </x:c>
      <x:c r="F79" s="38" t="str">
        <x:v>旧URLやhttpを残さない</x:v>
      </x:c>
      <x:c r="G79" s="38" t="str">
        <x:v>未確認</x:v>
      </x:c>
      <x:c r="H79" s="38" t="str"/>
      <x:c r="I79" s="38" t="str"/>
      <x:c r="J79" s="38" t="str"/>
    </x:row>
    <x:row r="80">
      <x:c r="A80" s="38" t="n">
        <x:v>79</x:v>
      </x:c>
      <x:c r="B80" s="38" t="str">
        <x:v>08 計測・SNS・外部連携</x:v>
      </x:c>
      <x:c r="C80" s="38" t="str">
        <x:v>メールアドレスのSPF/DKIM/DMARC等を必要に応じて確認</x:v>
      </x:c>
      <x:c r="D80" s="38" t="str">
        <x:v>条件付き</x:v>
      </x:c>
      <x:c r="E80" s="38" t="str">
        <x:v>送信ドメイン設定を管理者に確認</x:v>
      </x:c>
      <x:c r="F80" s="38" t="str">
        <x:v>フォーム自動返信の到達性向上に役立つ</x:v>
      </x:c>
      <x:c r="G80" s="38" t="str">
        <x:v>未確認</x:v>
      </x:c>
      <x:c r="H80" s="38" t="str"/>
      <x:c r="I80" s="38" t="str"/>
      <x:c r="J80" s="38" t="str"/>
    </x:row>
    <x:row r="81">
      <x:c r="A81" s="38" t="n">
        <x:v>80</x:v>
      </x:c>
      <x:c r="B81" s="38" t="str">
        <x:v>08 計測・SNS・外部連携</x:v>
      </x:c>
      <x:c r="C81" s="38" t="str">
        <x:v>広告・解析タグの本番ID/アカウントが正しい</x:v>
      </x:c>
      <x:c r="D81" s="38" t="str">
        <x:v>条件付き</x:v>
      </x:c>
      <x:c r="E81" s="38" t="str">
        <x:v>GTM/広告タグを確認</x:v>
      </x:c>
      <x:c r="F81" s="38" t="str">
        <x:v>テスト環境IDや他社IDの混入を防ぐ</x:v>
      </x:c>
      <x:c r="G81" s="38" t="str">
        <x:v>未確認</x:v>
      </x:c>
      <x:c r="H81" s="38" t="str"/>
      <x:c r="I81" s="38" t="str"/>
      <x:c r="J81" s="38" t="str"/>
    </x:row>
    <x:row r="82">
      <x:c r="A82" s="38" t="n">
        <x:v>81</x:v>
      </x:c>
      <x:c r="B82" s="38" t="str">
        <x:v>09 セキュリティ・個人情報</x:v>
      </x:c>
      <x:c r="C82" s="38" t="str">
        <x:v>CMS・テーマ・プラグイン・ライブラリが更新されている</x:v>
      </x:c>
      <x:c r="D82" s="38" t="str">
        <x:v>必須</x:v>
      </x:c>
      <x:c r="E82" s="38" t="str">
        <x:v>管理画面/依存関係を確認</x:v>
      </x:c>
      <x:c r="F82" s="38" t="str">
        <x:v>公開直前に脆弱な旧版を残さない</x:v>
      </x:c>
      <x:c r="G82" s="38" t="str">
        <x:v>未確認</x:v>
      </x:c>
      <x:c r="H82" s="38" t="str"/>
      <x:c r="I82" s="38" t="str"/>
      <x:c r="J82" s="38" t="str"/>
    </x:row>
    <x:row r="83">
      <x:c r="A83" s="38" t="n">
        <x:v>82</x:v>
      </x:c>
      <x:c r="B83" s="38" t="str">
        <x:v>09 セキュリティ・個人情報</x:v>
      </x:c>
      <x:c r="C83" s="38" t="str">
        <x:v>管理者アカウントに強固な認証を設定</x:v>
      </x:c>
      <x:c r="D83" s="38" t="str">
        <x:v>必須</x:v>
      </x:c>
      <x:c r="E83" s="38" t="str">
        <x:v>権限・パスワード・多要素認証を確認</x:v>
      </x:c>
      <x:c r="F83" s="38" t="str">
        <x:v>共有アカウントを避ける</x:v>
      </x:c>
      <x:c r="G83" s="38" t="str">
        <x:v>未確認</x:v>
      </x:c>
      <x:c r="H83" s="38" t="str"/>
      <x:c r="I83" s="38" t="str"/>
      <x:c r="J83" s="38" t="str"/>
    </x:row>
    <x:row r="84">
      <x:c r="A84" s="38" t="n">
        <x:v>83</x:v>
      </x:c>
      <x:c r="B84" s="38" t="str">
        <x:v>09 セキュリティ・個人情報</x:v>
      </x:c>
      <x:c r="C84" s="38" t="str">
        <x:v>不要な管理者・テストアカウントを削除</x:v>
      </x:c>
      <x:c r="D84" s="38" t="str">
        <x:v>必須</x:v>
      </x:c>
      <x:c r="E84" s="38" t="str">
        <x:v>ユーザー一覧を確認</x:v>
      </x:c>
      <x:c r="F84" s="38" t="str">
        <x:v>退職者・制作会社の不要IDを残さない</x:v>
      </x:c>
      <x:c r="G84" s="38" t="str">
        <x:v>未確認</x:v>
      </x:c>
      <x:c r="H84" s="38" t="str"/>
      <x:c r="I84" s="38" t="str"/>
      <x:c r="J84" s="38" t="str"/>
    </x:row>
    <x:row r="85">
      <x:c r="A85" s="38" t="n">
        <x:v>84</x:v>
      </x:c>
      <x:c r="B85" s="38" t="str">
        <x:v>09 セキュリティ・個人情報</x:v>
      </x:c>
      <x:c r="C85" s="38" t="str">
        <x:v>バックアップを取得し復元方法を確認</x:v>
      </x:c>
      <x:c r="D85" s="38" t="str">
        <x:v>必須</x:v>
      </x:c>
      <x:c r="E85" s="38" t="str">
        <x:v>ファイル/DBのバックアップを確認</x:v>
      </x:c>
      <x:c r="F85" s="38" t="str">
        <x:v>取得だけでなく復元できることが重要</x:v>
      </x:c>
      <x:c r="G85" s="38" t="str">
        <x:v>未確認</x:v>
      </x:c>
      <x:c r="H85" s="38" t="str"/>
      <x:c r="I85" s="38" t="str"/>
      <x:c r="J85" s="38" t="str"/>
    </x:row>
    <x:row r="86">
      <x:c r="A86" s="38" t="n">
        <x:v>85</x:v>
      </x:c>
      <x:c r="B86" s="38" t="str">
        <x:v>09 セキュリティ・個人情報</x:v>
      </x:c>
      <x:c r="C86" s="38" t="str">
        <x:v>フォーム等で取得する個人情報の利用目的を明示</x:v>
      </x:c>
      <x:c r="D86" s="38" t="str">
        <x:v>必須</x:v>
      </x:c>
      <x:c r="E86" s="38" t="str">
        <x:v>送信前の表示・プライバシーポリシーを確認</x:v>
      </x:c>
      <x:c r="F86" s="38" t="str">
        <x:v>具体的で分かりやすい目的にする</x:v>
      </x:c>
      <x:c r="G86" s="38" t="str">
        <x:v>未確認</x:v>
      </x:c>
      <x:c r="H86" s="38" t="str"/>
      <x:c r="I86" s="38" t="str"/>
      <x:c r="J86" s="38" t="str"/>
    </x:row>
    <x:row r="87">
      <x:c r="A87" s="38" t="n">
        <x:v>86</x:v>
      </x:c>
      <x:c r="B87" s="38" t="str">
        <x:v>09 セキュリティ・個人情報</x:v>
      </x:c>
      <x:c r="C87" s="38" t="str">
        <x:v>プライバシーポリシーが実際のデータ取扱いと一致</x:v>
      </x:c>
      <x:c r="D87" s="38" t="str">
        <x:v>必須</x:v>
      </x:c>
      <x:c r="E87" s="38" t="str">
        <x:v>解析・フォーム・委託先等を棚卸し</x:v>
      </x:c>
      <x:c r="F87" s="38" t="str">
        <x:v>テンプレートの貼り付けだけで終わらせない</x:v>
      </x:c>
      <x:c r="G87" s="38" t="str">
        <x:v>未確認</x:v>
      </x:c>
      <x:c r="H87" s="38" t="str"/>
      <x:c r="I87" s="38" t="str"/>
      <x:c r="J87" s="38" t="str"/>
    </x:row>
    <x:row r="88">
      <x:c r="A88" s="38" t="n">
        <x:v>87</x:v>
      </x:c>
      <x:c r="B88" s="38" t="str">
        <x:v>09 セキュリティ・個人情報</x:v>
      </x:c>
      <x:c r="C88" s="38" t="str">
        <x:v>個人情報を必要以上に収集していない</x:v>
      </x:c>
      <x:c r="D88" s="38" t="str">
        <x:v>推奨</x:v>
      </x:c>
      <x:c r="E88" s="38" t="str">
        <x:v>フォーム項目を1つずつ見直す</x:v>
      </x:c>
      <x:c r="F88" s="38" t="str">
        <x:v>利用目的に不要な項目を減らす</x:v>
      </x:c>
      <x:c r="G88" s="38" t="str">
        <x:v>未確認</x:v>
      </x:c>
      <x:c r="H88" s="38" t="str"/>
      <x:c r="I88" s="38" t="str"/>
      <x:c r="J88" s="38" t="str"/>
    </x:row>
    <x:row r="89">
      <x:c r="A89" s="38" t="n">
        <x:v>88</x:v>
      </x:c>
      <x:c r="B89" s="38" t="str">
        <x:v>09 セキュリティ・個人情報</x:v>
      </x:c>
      <x:c r="C89" s="38" t="str">
        <x:v>APIキー・秘密情報・個人情報がHTMLや公開ファイルに露出していない</x:v>
      </x:c>
      <x:c r="D89" s="38" t="str">
        <x:v>必須</x:v>
      </x:c>
      <x:c r="E89" s="38" t="str">
        <x:v>ソース/公開ディレクトリを確認</x:v>
      </x:c>
      <x:c r="F89" s="38" t="str">
        <x:v>キーには利用制限も設定する</x:v>
      </x:c>
      <x:c r="G89" s="38" t="str">
        <x:v>未確認</x:v>
      </x:c>
      <x:c r="H89" s="38" t="str"/>
      <x:c r="I89" s="38" t="str"/>
      <x:c r="J89" s="38" t="str"/>
    </x:row>
    <x:row r="90">
      <x:c r="A90" s="38" t="n">
        <x:v>89</x:v>
      </x:c>
      <x:c r="B90" s="38" t="str">
        <x:v>09 セキュリティ・個人情報</x:v>
      </x:c>
      <x:c r="C90" s="38" t="str">
        <x:v>ステージング・バックアップファイルが公開状態で残っていない</x:v>
      </x:c>
      <x:c r="D90" s="38" t="str">
        <x:v>必須</x:v>
      </x:c>
      <x:c r="E90" s="38" t="str">
        <x:v>推測しやすいURL/ディレクトリを確認</x:v>
      </x:c>
      <x:c r="F90" s="38" t="str">
        <x:v>検索・外部アクセスを制限する</x:v>
      </x:c>
      <x:c r="G90" s="38" t="str">
        <x:v>未確認</x:v>
      </x:c>
      <x:c r="H90" s="38" t="str"/>
      <x:c r="I90" s="38" t="str"/>
      <x:c r="J90" s="38" t="str"/>
    </x:row>
    <x:row r="91">
      <x:c r="A91" s="38" t="n">
        <x:v>90</x:v>
      </x:c>
      <x:c r="B91" s="38" t="str">
        <x:v>09 セキュリティ・個人情報</x:v>
      </x:c>
      <x:c r="C91" s="38" t="str">
        <x:v>Cookie・広告・外部送信等の表示/同意要件を必要に応じて確認</x:v>
      </x:c>
      <x:c r="D91" s="38" t="str">
        <x:v>条件付き</x:v>
      </x:c>
      <x:c r="E91" s="38" t="str">
        <x:v>利用サービスと適用法令・規約を確認</x:v>
      </x:c>
      <x:c r="F91" s="38" t="str">
        <x:v>法務・担当部署と個別判断する</x:v>
      </x:c>
      <x:c r="G91" s="38" t="str">
        <x:v>未確認</x:v>
      </x:c>
      <x:c r="H91" s="38" t="str"/>
      <x:c r="I91" s="38" t="str"/>
      <x:c r="J91" s="38" t="str"/>
    </x:row>
    <x:row r="92">
      <x:c r="A92" s="38" t="n">
        <x:v>91</x:v>
      </x:c>
      <x:c r="B92" s="38" t="str">
        <x:v>10 公開作業・運用体制</x:v>
      </x:c>
      <x:c r="C92" s="38" t="str">
        <x:v>公開直前のフルバックアップを保存した</x:v>
      </x:c>
      <x:c r="D92" s="38" t="str">
        <x:v>必須</x:v>
      </x:c>
      <x:c r="E92" s="38" t="str">
        <x:v>本番切替前の時点を保存</x:v>
      </x:c>
      <x:c r="F92" s="38" t="str">
        <x:v>ロールバックできる状態を確保</x:v>
      </x:c>
      <x:c r="G92" s="38" t="str">
        <x:v>未確認</x:v>
      </x:c>
      <x:c r="H92" s="38" t="str"/>
      <x:c r="I92" s="38" t="str"/>
      <x:c r="J92" s="38" t="str"/>
    </x:row>
    <x:row r="93">
      <x:c r="A93" s="38" t="n">
        <x:v>92</x:v>
      </x:c>
      <x:c r="B93" s="38" t="str">
        <x:v>10 公開作業・運用体制</x:v>
      </x:c>
      <x:c r="C93" s="38" t="str">
        <x:v>本番ドメイン・DNS・SSLの切替手順を確認</x:v>
      </x:c>
      <x:c r="D93" s="38" t="str">
        <x:v>必須</x:v>
      </x:c>
      <x:c r="E93" s="38" t="str">
        <x:v>担当者・時間帯・TTL等を確認</x:v>
      </x:c>
      <x:c r="F93" s="38" t="str">
        <x:v>影響範囲と戻し方も決める</x:v>
      </x:c>
      <x:c r="G93" s="38" t="str">
        <x:v>未確認</x:v>
      </x:c>
      <x:c r="H93" s="38" t="str"/>
      <x:c r="I93" s="38" t="str"/>
      <x:c r="J93" s="38" t="str"/>
    </x:row>
    <x:row r="94">
      <x:c r="A94" s="38" t="n">
        <x:v>93</x:v>
      </x:c>
      <x:c r="B94" s="38" t="str">
        <x:v>10 公開作業・運用体制</x:v>
      </x:c>
      <x:c r="C94" s="38" t="str">
        <x:v>ステージング用noindex/Basic認証等を本番で解除した</x:v>
      </x:c>
      <x:c r="D94" s="38" t="str">
        <x:v>必須</x:v>
      </x:c>
      <x:c r="E94" s="38" t="str">
        <x:v>本番公開後に再確認</x:v>
      </x:c>
      <x:c r="F94" s="38" t="str">
        <x:v>検索非表示設定の残存を防ぐ</x:v>
      </x:c>
      <x:c r="G94" s="38" t="str">
        <x:v>未確認</x:v>
      </x:c>
      <x:c r="H94" s="38" t="str"/>
      <x:c r="I94" s="38" t="str"/>
      <x:c r="J94" s="38" t="str"/>
    </x:row>
    <x:row r="95">
      <x:c r="A95" s="38" t="n">
        <x:v>94</x:v>
      </x:c>
      <x:c r="B95" s="38" t="str">
        <x:v>10 公開作業・運用体制</x:v>
      </x:c>
      <x:c r="C95" s="38" t="str">
        <x:v>ステージングサイトが検索公開されない状態を維持</x:v>
      </x:c>
      <x:c r="D95" s="38" t="str">
        <x:v>必須</x:v>
      </x:c>
      <x:c r="E95" s="38" t="str">
        <x:v>旧テスト環境へ直接アクセス</x:v>
      </x:c>
      <x:c r="F95" s="38" t="str">
        <x:v>本番とは別にアクセス制限/noindex等を確認</x:v>
      </x:c>
      <x:c r="G95" s="38" t="str">
        <x:v>未確認</x:v>
      </x:c>
      <x:c r="H95" s="38" t="str"/>
      <x:c r="I95" s="38" t="str"/>
      <x:c r="J95" s="38" t="str"/>
    </x:row>
    <x:row r="96">
      <x:c r="A96" s="38" t="n">
        <x:v>95</x:v>
      </x:c>
      <x:c r="B96" s="38" t="str">
        <x:v>10 公開作業・運用体制</x:v>
      </x:c>
      <x:c r="C96" s="38" t="str">
        <x:v>公開後に主要ページ・フォーム・決済を再テストする</x:v>
      </x:c>
      <x:c r="D96" s="38" t="str">
        <x:v>必須</x:v>
      </x:c>
      <x:c r="E96" s="38" t="str">
        <x:v>本番URLで一連の操作を実行</x:v>
      </x:c>
      <x:c r="F96" s="38" t="str">
        <x:v>環境差による不具合を確認</x:v>
      </x:c>
      <x:c r="G96" s="38" t="str">
        <x:v>未確認</x:v>
      </x:c>
      <x:c r="H96" s="38" t="str"/>
      <x:c r="I96" s="38" t="str"/>
      <x:c r="J96" s="38" t="str"/>
    </x:row>
    <x:row r="97">
      <x:c r="A97" s="38" t="n">
        <x:v>96</x:v>
      </x:c>
      <x:c r="B97" s="38" t="str">
        <x:v>10 公開作業・運用体制</x:v>
      </x:c>
      <x:c r="C97" s="38" t="str">
        <x:v>リダイレクト・404・主要外部リンクを公開後に再確認</x:v>
      </x:c>
      <x:c r="D97" s="38" t="str">
        <x:v>必須</x:v>
      </x:c>
      <x:c r="E97" s="38" t="str">
        <x:v>旧URL一覧/リンクチェッカーを使用</x:v>
      </x:c>
      <x:c r="F97" s="38" t="str">
        <x:v>リニューアルでは特に重要</x:v>
      </x:c>
      <x:c r="G97" s="38" t="str">
        <x:v>未確認</x:v>
      </x:c>
      <x:c r="H97" s="38" t="str"/>
      <x:c r="I97" s="38" t="str"/>
      <x:c r="J97" s="38" t="str"/>
    </x:row>
    <x:row r="98">
      <x:c r="A98" s="38" t="n">
        <x:v>97</x:v>
      </x:c>
      <x:c r="B98" s="38" t="str">
        <x:v>10 公開作業・運用体制</x:v>
      </x:c>
      <x:c r="C98" s="38" t="str">
        <x:v>Search Consoleで主要URLの状態を公開後に確認</x:v>
      </x:c>
      <x:c r="D98" s="38" t="str">
        <x:v>必須</x:v>
      </x:c>
      <x:c r="E98" s="38" t="str">
        <x:v>URL検査・ページインデックスを確認</x:v>
      </x:c>
      <x:c r="F98" s="38" t="str">
        <x:v>反映には時間がかかることを前提に監視</x:v>
      </x:c>
      <x:c r="G98" s="38" t="str">
        <x:v>未確認</x:v>
      </x:c>
      <x:c r="H98" s="38" t="str"/>
      <x:c r="I98" s="38" t="str"/>
      <x:c r="J98" s="38" t="str"/>
    </x:row>
    <x:row r="99">
      <x:c r="A99" s="38" t="n">
        <x:v>98</x:v>
      </x:c>
      <x:c r="B99" s="38" t="str">
        <x:v>10 公開作業・運用体制</x:v>
      </x:c>
      <x:c r="C99" s="38" t="str">
        <x:v>ドメイン・サーバー・CMS・解析アカウントの所有者を記録</x:v>
      </x:c>
      <x:c r="D99" s="38" t="str">
        <x:v>必須</x:v>
      </x:c>
      <x:c r="E99" s="38" t="str">
        <x:v>アカウント一覧を社内保管</x:v>
      </x:c>
      <x:c r="F99" s="38" t="str">
        <x:v>個人名義・制作会社だけの保有を避ける</x:v>
      </x:c>
      <x:c r="G99" s="38" t="str">
        <x:v>未確認</x:v>
      </x:c>
      <x:c r="H99" s="38" t="str"/>
      <x:c r="I99" s="38" t="str"/>
      <x:c r="J99" s="38" t="str"/>
    </x:row>
    <x:row r="100">
      <x:c r="A100" s="38" t="n">
        <x:v>99</x:v>
      </x:c>
      <x:c r="B100" s="38" t="str">
        <x:v>10 公開作業・運用体制</x:v>
      </x:c>
      <x:c r="C100" s="38" t="str">
        <x:v>更新担当・障害連絡先・保守範囲が決まっている</x:v>
      </x:c>
      <x:c r="D100" s="38" t="str">
        <x:v>必須</x:v>
      </x:c>
      <x:c r="E100" s="38" t="str">
        <x:v>運用表/契約書を確認</x:v>
      </x:c>
      <x:c r="F100" s="38" t="str">
        <x:v>誰が何を直すか明確にする</x:v>
      </x:c>
      <x:c r="G100" s="38" t="str">
        <x:v>未確認</x:v>
      </x:c>
      <x:c r="H100" s="38" t="str"/>
      <x:c r="I100" s="38" t="str"/>
      <x:c r="J100" s="38" t="str"/>
    </x:row>
    <x:row r="101">
      <x:c r="A101" s="40" t="n">
        <x:v>100</x:v>
      </x:c>
      <x:c r="B101" s="40" t="str">
        <x:v>10 公開作業・運用体制</x:v>
      </x:c>
      <x:c r="C101" s="40" t="str">
        <x:v>公開後1週間・1か月の確認項目と日程を決めた</x:v>
      </x:c>
      <x:c r="D101" s="40" t="str">
        <x:v>推奨</x:v>
      </x:c>
      <x:c r="E101" s="40" t="str">
        <x:v>カレンダーへ登録</x:v>
      </x:c>
      <x:c r="F101" s="40" t="str">
        <x:v>検索流入・フォーム・エラー・速度を見直す</x:v>
      </x:c>
      <x:c r="G101" s="40" t="str">
        <x:v>未確認</x:v>
      </x:c>
      <x:c r="H101" s="40" t="str"/>
      <x:c r="I101" s="40" t="str"/>
      <x:c r="J101" s="40" t="str"/>
    </x:row>
  </x:sheetData>
  <x:conditionalFormatting sqref="G2:G101">
    <x:cfRule type="expression" dxfId="0" priority="1">
      <x:formula>G2="OK"</x:formula>
    </x:cfRule>
    <x:cfRule type="expression" dxfId="1" priority="2">
      <x:formula>G2="要修正"</x:formula>
    </x:cfRule>
    <x:cfRule type="expression" dxfId="2" priority="3">
      <x:formula>G2="未確認"</x:formula>
    </x:cfRule>
    <x:cfRule type="expression" dxfId="3" priority="4">
      <x:formula>G2="対象外"</x:formula>
    </x:cfRule>
  </x:conditionalFormatting>
  <x:conditionalFormatting sqref="D2:D101">
    <x:cfRule type="expression" dxfId="4" priority="5">
      <x:formula>D2="必須"</x:formula>
    </x:cfRule>
  </x:conditionalFormatting>
  <x:dataValidations count="2">
    <x:dataValidation type="list" sqref="G2:G101">
      <x:formula1>"未確認,OK,要修正,対象外"</x:formula1>
    </x:dataValidation>
    <x:dataValidation type="list" sqref="D2:D101">
      <x:formula1>"必須,推奨,条件付き"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39531c695d44c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</x:cols>
  <x:sheetData>
    <x:row r="1">
      <x:c r="A1" s="5" t="str">
        <x:v>公開前チェック 進捗ダッシュボード</x:v>
      </x:c>
    </x:row>
    <x:row r="3">
      <x:c r="A3" s="43" t="str">
        <x:v>指標</x:v>
      </x:c>
      <x:c r="B3" s="43" t="str">
        <x:v>値</x:v>
      </x:c>
      <x:c r="I3" s="67" t="str">
        <x:v>使い方
1. 「チェックリスト」シートのステータスを選択
2. OK / 要修正 / 対象外を更新
3. この集計シートで全体とカテゴリ別の完了率を確認
初期状態は100項目すべて「未確認」です。</x:v>
      </x:c>
      <x:c r="J3" s="68"/>
      <x:c r="K3" s="68"/>
      <x:c r="L3" s="68"/>
      <x:c r="M3" s="68"/>
      <x:c r="N3" s="68"/>
      <x:c r="O3" s="68"/>
      <x:c r="P3" s="19"/>
    </x:row>
    <x:row r="4">
      <x:c r="A4" s="11" t="str">
        <x:v>対象項目数</x:v>
      </x:c>
      <x:c r="B4" s="50" t="n">
        <x:f>100-COUNTIF('チェックリスト'!$G$2:$G$101,"対象外")</x:f>
        <x:v>100</x:v>
      </x:c>
      <x:c r="I4" s="69"/>
      <x:c r="J4" s="50"/>
      <x:c r="K4" s="50"/>
      <x:c r="L4" s="50"/>
      <x:c r="M4" s="50"/>
      <x:c r="N4" s="50"/>
      <x:c r="O4" s="50"/>
      <x:c r="P4" s="70"/>
    </x:row>
    <x:row r="5">
      <x:c r="A5" s="11" t="str">
        <x:v>OK</x:v>
      </x:c>
      <x:c r="B5" s="50" t="n">
        <x:f>COUNTIF('チェックリスト'!$G$2:$G$101,"OK")</x:f>
        <x:v>0</x:v>
      </x:c>
      <x:c r="I5" s="69"/>
      <x:c r="J5" s="50"/>
      <x:c r="K5" s="50"/>
      <x:c r="L5" s="50"/>
      <x:c r="M5" s="50"/>
      <x:c r="N5" s="50"/>
      <x:c r="O5" s="50"/>
      <x:c r="P5" s="70"/>
    </x:row>
    <x:row r="6">
      <x:c r="A6" s="11" t="str">
        <x:v>要修正</x:v>
      </x:c>
      <x:c r="B6" s="50" t="n">
        <x:f>COUNTIF('チェックリスト'!$G$2:$G$101,"要修正")</x:f>
        <x:v>0</x:v>
      </x:c>
      <x:c r="I6" s="69"/>
      <x:c r="J6" s="50"/>
      <x:c r="K6" s="50"/>
      <x:c r="L6" s="50"/>
      <x:c r="M6" s="50"/>
      <x:c r="N6" s="50"/>
      <x:c r="O6" s="50"/>
      <x:c r="P6" s="70"/>
    </x:row>
    <x:row r="7">
      <x:c r="A7" s="56" t="str">
        <x:v>完了率</x:v>
      </x:c>
      <x:c r="B7" s="52" t="n">
        <x:f>IF(B4=0,0,B5/B4)</x:f>
        <x:v>0</x:v>
      </x:c>
      <x:c r="I7" s="69"/>
      <x:c r="J7" s="50"/>
      <x:c r="K7" s="50"/>
      <x:c r="L7" s="50"/>
      <x:c r="M7" s="50"/>
      <x:c r="N7" s="50"/>
      <x:c r="O7" s="50"/>
      <x:c r="P7" s="70"/>
    </x:row>
    <x:row r="8">
      <x:c r="I8" s="69"/>
      <x:c r="J8" s="50"/>
      <x:c r="K8" s="50"/>
      <x:c r="L8" s="50"/>
      <x:c r="M8" s="50"/>
      <x:c r="N8" s="50"/>
      <x:c r="O8" s="50"/>
      <x:c r="P8" s="70"/>
    </x:row>
    <x:row r="9">
      <x:c r="I9" s="71"/>
      <x:c r="J9" s="72"/>
      <x:c r="K9" s="72"/>
      <x:c r="L9" s="72"/>
      <x:c r="M9" s="72"/>
      <x:c r="N9" s="72"/>
      <x:c r="O9" s="72"/>
      <x:c r="P9" s="73"/>
    </x:row>
    <x:row r="10">
      <x:c r="A10" s="48" t="str">
        <x:v>カテゴリ</x:v>
      </x:c>
      <x:c r="B10" s="48" t="str">
        <x:v>総数</x:v>
      </x:c>
      <x:c r="C10" s="48" t="str">
        <x:v>OK</x:v>
      </x:c>
      <x:c r="D10" s="48" t="str">
        <x:v>要修正</x:v>
      </x:c>
      <x:c r="E10" s="48" t="str">
        <x:v>未確認</x:v>
      </x:c>
      <x:c r="F10" s="48" t="str">
        <x:v>対象外</x:v>
      </x:c>
      <x:c r="G10" s="48" t="str">
        <x:v>完了率</x:v>
      </x:c>
    </x:row>
    <x:row r="11">
      <x:c r="A11" s="50" t="str">
        <x:v>01 目的・コンテンツ</x:v>
      </x:c>
      <x:c r="B11" s="50" t="n">
        <x:f>COUNTIF('チェックリスト'!$B$2:$B$101,A11)</x:f>
        <x:v>10</x:v>
      </x:c>
      <x:c r="C11" s="50" t="n">
        <x:f>COUNTIFS('チェックリスト'!$B$2:$B$101,A11,'チェックリスト'!$G$2:$G$101,"OK")</x:f>
        <x:v>0</x:v>
      </x:c>
      <x:c r="D11" s="50" t="n">
        <x:f>COUNTIFS('チェックリスト'!$B$2:$B$101,A11,'チェックリスト'!$G$2:$G$101,"要修正")</x:f>
        <x:v>0</x:v>
      </x:c>
      <x:c r="E11" s="50" t="n">
        <x:f>COUNTIFS('チェックリスト'!$B$2:$B$101,A11,'チェックリスト'!$G$2:$G$101,"未確認")</x:f>
        <x:v>10</x:v>
      </x:c>
      <x:c r="F11" s="50" t="n">
        <x:f>COUNTIFS('チェックリスト'!$B$2:$B$101,A11,'チェックリスト'!$G$2:$G$101,"対象外")</x:f>
        <x:v>0</x:v>
      </x:c>
      <x:c r="G11" s="46" t="n">
        <x:f>IF(B11-F11=0,0,C11/(B11-F11))</x:f>
        <x:v>0</x:v>
      </x:c>
    </x:row>
    <x:row r="12">
      <x:c r="A12" s="50" t="str">
        <x:v>02 情報設計・ナビゲーション</x:v>
      </x:c>
      <x:c r="B12" s="50" t="n">
        <x:f>COUNTIF('チェックリスト'!$B$2:$B$101,A12)</x:f>
        <x:v>10</x:v>
      </x:c>
      <x:c r="C12" s="50" t="n">
        <x:f>COUNTIFS('チェックリスト'!$B$2:$B$101,A12,'チェックリスト'!$G$2:$G$101,"OK")</x:f>
        <x:v>0</x:v>
      </x:c>
      <x:c r="D12" s="50" t="n">
        <x:f>COUNTIFS('チェックリスト'!$B$2:$B$101,A12,'チェックリスト'!$G$2:$G$101,"要修正")</x:f>
        <x:v>0</x:v>
      </x:c>
      <x:c r="E12" s="50" t="n">
        <x:f>COUNTIFS('チェックリスト'!$B$2:$B$101,A12,'チェックリスト'!$G$2:$G$101,"未確認")</x:f>
        <x:v>10</x:v>
      </x:c>
      <x:c r="F12" s="50" t="n">
        <x:f>COUNTIFS('チェックリスト'!$B$2:$B$101,A12,'チェックリスト'!$G$2:$G$101,"対象外")</x:f>
        <x:v>0</x:v>
      </x:c>
      <x:c r="G12" s="46" t="n">
        <x:f>IF(B12-F12=0,0,C12/(B12-F12))</x:f>
        <x:v>0</x:v>
      </x:c>
    </x:row>
    <x:row r="13">
      <x:c r="A13" s="50" t="str">
        <x:v>03 モバイル・アクセシビリティ</x:v>
      </x:c>
      <x:c r="B13" s="50" t="n">
        <x:f>COUNTIF('チェックリスト'!$B$2:$B$101,A13)</x:f>
        <x:v>10</x:v>
      </x:c>
      <x:c r="C13" s="50" t="n">
        <x:f>COUNTIFS('チェックリスト'!$B$2:$B$101,A13,'チェックリスト'!$G$2:$G$101,"OK")</x:f>
        <x:v>0</x:v>
      </x:c>
      <x:c r="D13" s="50" t="n">
        <x:f>COUNTIFS('チェックリスト'!$B$2:$B$101,A13,'チェックリスト'!$G$2:$G$101,"要修正")</x:f>
        <x:v>0</x:v>
      </x:c>
      <x:c r="E13" s="50" t="n">
        <x:f>COUNTIFS('チェックリスト'!$B$2:$B$101,A13,'チェックリスト'!$G$2:$G$101,"未確認")</x:f>
        <x:v>10</x:v>
      </x:c>
      <x:c r="F13" s="50" t="n">
        <x:f>COUNTIFS('チェックリスト'!$B$2:$B$101,A13,'チェックリスト'!$G$2:$G$101,"対象外")</x:f>
        <x:v>0</x:v>
      </x:c>
      <x:c r="G13" s="46" t="n">
        <x:f>IF(B13-F13=0,0,C13/(B13-F13))</x:f>
        <x:v>0</x:v>
      </x:c>
    </x:row>
    <x:row r="14">
      <x:c r="A14" s="50" t="str">
        <x:v>04 フォーム・CTA</x:v>
      </x:c>
      <x:c r="B14" s="50" t="n">
        <x:f>COUNTIF('チェックリスト'!$B$2:$B$101,A14)</x:f>
        <x:v>10</x:v>
      </x:c>
      <x:c r="C14" s="50" t="n">
        <x:f>COUNTIFS('チェックリスト'!$B$2:$B$101,A14,'チェックリスト'!$G$2:$G$101,"OK")</x:f>
        <x:v>0</x:v>
      </x:c>
      <x:c r="D14" s="50" t="n">
        <x:f>COUNTIFS('チェックリスト'!$B$2:$B$101,A14,'チェックリスト'!$G$2:$G$101,"要修正")</x:f>
        <x:v>0</x:v>
      </x:c>
      <x:c r="E14" s="50" t="n">
        <x:f>COUNTIFS('チェックリスト'!$B$2:$B$101,A14,'チェックリスト'!$G$2:$G$101,"未確認")</x:f>
        <x:v>10</x:v>
      </x:c>
      <x:c r="F14" s="50" t="n">
        <x:f>COUNTIFS('チェックリスト'!$B$2:$B$101,A14,'チェックリスト'!$G$2:$G$101,"対象外")</x:f>
        <x:v>0</x:v>
      </x:c>
      <x:c r="G14" s="46" t="n">
        <x:f>IF(B14-F14=0,0,C14/(B14-F14))</x:f>
        <x:v>0</x:v>
      </x:c>
    </x:row>
    <x:row r="15">
      <x:c r="A15" s="50" t="str">
        <x:v>05 SEO・検索表示</x:v>
      </x:c>
      <x:c r="B15" s="50" t="n">
        <x:f>COUNTIF('チェックリスト'!$B$2:$B$101,A15)</x:f>
        <x:v>10</x:v>
      </x:c>
      <x:c r="C15" s="50" t="n">
        <x:f>COUNTIFS('チェックリスト'!$B$2:$B$101,A15,'チェックリスト'!$G$2:$G$101,"OK")</x:f>
        <x:v>0</x:v>
      </x:c>
      <x:c r="D15" s="50" t="n">
        <x:f>COUNTIFS('チェックリスト'!$B$2:$B$101,A15,'チェックリスト'!$G$2:$G$101,"要修正")</x:f>
        <x:v>0</x:v>
      </x:c>
      <x:c r="E15" s="50" t="n">
        <x:f>COUNTIFS('チェックリスト'!$B$2:$B$101,A15,'チェックリスト'!$G$2:$G$101,"未確認")</x:f>
        <x:v>10</x:v>
      </x:c>
      <x:c r="F15" s="50" t="n">
        <x:f>COUNTIFS('チェックリスト'!$B$2:$B$101,A15,'チェックリスト'!$G$2:$G$101,"対象外")</x:f>
        <x:v>0</x:v>
      </x:c>
      <x:c r="G15" s="46" t="n">
        <x:f>IF(B15-F15=0,0,C15/(B15-F15))</x:f>
        <x:v>0</x:v>
      </x:c>
    </x:row>
    <x:row r="16">
      <x:c r="A16" s="50" t="str">
        <x:v>06 技術・インデックス</x:v>
      </x:c>
      <x:c r="B16" s="50" t="n">
        <x:f>COUNTIF('チェックリスト'!$B$2:$B$101,A16)</x:f>
        <x:v>10</x:v>
      </x:c>
      <x:c r="C16" s="50" t="n">
        <x:f>COUNTIFS('チェックリスト'!$B$2:$B$101,A16,'チェックリスト'!$G$2:$G$101,"OK")</x:f>
        <x:v>0</x:v>
      </x:c>
      <x:c r="D16" s="50" t="n">
        <x:f>COUNTIFS('チェックリスト'!$B$2:$B$101,A16,'チェックリスト'!$G$2:$G$101,"要修正")</x:f>
        <x:v>0</x:v>
      </x:c>
      <x:c r="E16" s="50" t="n">
        <x:f>COUNTIFS('チェックリスト'!$B$2:$B$101,A16,'チェックリスト'!$G$2:$G$101,"未確認")</x:f>
        <x:v>10</x:v>
      </x:c>
      <x:c r="F16" s="50" t="n">
        <x:f>COUNTIFS('チェックリスト'!$B$2:$B$101,A16,'チェックリスト'!$G$2:$G$101,"対象外")</x:f>
        <x:v>0</x:v>
      </x:c>
      <x:c r="G16" s="46" t="n">
        <x:f>IF(B16-F16=0,0,C16/(B16-F16))</x:f>
        <x:v>0</x:v>
      </x:c>
    </x:row>
    <x:row r="17">
      <x:c r="A17" s="50" t="str">
        <x:v>07 表示速度・Core Web Vitals</x:v>
      </x:c>
      <x:c r="B17" s="50" t="n">
        <x:f>COUNTIF('チェックリスト'!$B$2:$B$101,A17)</x:f>
        <x:v>10</x:v>
      </x:c>
      <x:c r="C17" s="50" t="n">
        <x:f>COUNTIFS('チェックリスト'!$B$2:$B$101,A17,'チェックリスト'!$G$2:$G$101,"OK")</x:f>
        <x:v>0</x:v>
      </x:c>
      <x:c r="D17" s="50" t="n">
        <x:f>COUNTIFS('チェックリスト'!$B$2:$B$101,A17,'チェックリスト'!$G$2:$G$101,"要修正")</x:f>
        <x:v>0</x:v>
      </x:c>
      <x:c r="E17" s="50" t="n">
        <x:f>COUNTIFS('チェックリスト'!$B$2:$B$101,A17,'チェックリスト'!$G$2:$G$101,"未確認")</x:f>
        <x:v>10</x:v>
      </x:c>
      <x:c r="F17" s="50" t="n">
        <x:f>COUNTIFS('チェックリスト'!$B$2:$B$101,A17,'チェックリスト'!$G$2:$G$101,"対象外")</x:f>
        <x:v>0</x:v>
      </x:c>
      <x:c r="G17" s="46" t="n">
        <x:f>IF(B17-F17=0,0,C17/(B17-F17))</x:f>
        <x:v>0</x:v>
      </x:c>
    </x:row>
    <x:row r="18">
      <x:c r="A18" s="50" t="str">
        <x:v>08 計測・SNS・外部連携</x:v>
      </x:c>
      <x:c r="B18" s="50" t="n">
        <x:f>COUNTIF('チェックリスト'!$B$2:$B$101,A18)</x:f>
        <x:v>10</x:v>
      </x:c>
      <x:c r="C18" s="50" t="n">
        <x:f>COUNTIFS('チェックリスト'!$B$2:$B$101,A18,'チェックリスト'!$G$2:$G$101,"OK")</x:f>
        <x:v>0</x:v>
      </x:c>
      <x:c r="D18" s="50" t="n">
        <x:f>COUNTIFS('チェックリスト'!$B$2:$B$101,A18,'チェックリスト'!$G$2:$G$101,"要修正")</x:f>
        <x:v>0</x:v>
      </x:c>
      <x:c r="E18" s="50" t="n">
        <x:f>COUNTIFS('チェックリスト'!$B$2:$B$101,A18,'チェックリスト'!$G$2:$G$101,"未確認")</x:f>
        <x:v>10</x:v>
      </x:c>
      <x:c r="F18" s="50" t="n">
        <x:f>COUNTIFS('チェックリスト'!$B$2:$B$101,A18,'チェックリスト'!$G$2:$G$101,"対象外")</x:f>
        <x:v>0</x:v>
      </x:c>
      <x:c r="G18" s="46" t="n">
        <x:f>IF(B18-F18=0,0,C18/(B18-F18))</x:f>
        <x:v>0</x:v>
      </x:c>
    </x:row>
    <x:row r="19">
      <x:c r="A19" s="50" t="str">
        <x:v>09 セキュリティ・個人情報</x:v>
      </x:c>
      <x:c r="B19" s="50" t="n">
        <x:f>COUNTIF('チェックリスト'!$B$2:$B$101,A19)</x:f>
        <x:v>10</x:v>
      </x:c>
      <x:c r="C19" s="50" t="n">
        <x:f>COUNTIFS('チェックリスト'!$B$2:$B$101,A19,'チェックリスト'!$G$2:$G$101,"OK")</x:f>
        <x:v>0</x:v>
      </x:c>
      <x:c r="D19" s="50" t="n">
        <x:f>COUNTIFS('チェックリスト'!$B$2:$B$101,A19,'チェックリスト'!$G$2:$G$101,"要修正")</x:f>
        <x:v>0</x:v>
      </x:c>
      <x:c r="E19" s="50" t="n">
        <x:f>COUNTIFS('チェックリスト'!$B$2:$B$101,A19,'チェックリスト'!$G$2:$G$101,"未確認")</x:f>
        <x:v>10</x:v>
      </x:c>
      <x:c r="F19" s="50" t="n">
        <x:f>COUNTIFS('チェックリスト'!$B$2:$B$101,A19,'チェックリスト'!$G$2:$G$101,"対象外")</x:f>
        <x:v>0</x:v>
      </x:c>
      <x:c r="G19" s="46" t="n">
        <x:f>IF(B19-F19=0,0,C19/(B19-F19))</x:f>
        <x:v>0</x:v>
      </x:c>
    </x:row>
    <x:row r="20">
      <x:c r="A20" s="51" t="str">
        <x:v>10 公開作業・運用体制</x:v>
      </x:c>
      <x:c r="B20" s="51" t="n">
        <x:f>COUNTIF('チェックリスト'!$B$2:$B$101,A20)</x:f>
        <x:v>10</x:v>
      </x:c>
      <x:c r="C20" s="51" t="n">
        <x:f>COUNTIFS('チェックリスト'!$B$2:$B$101,A20,'チェックリスト'!$G$2:$G$101,"OK")</x:f>
        <x:v>0</x:v>
      </x:c>
      <x:c r="D20" s="51" t="n">
        <x:f>COUNTIFS('チェックリスト'!$B$2:$B$101,A20,'チェックリスト'!$G$2:$G$101,"要修正")</x:f>
        <x:v>0</x:v>
      </x:c>
      <x:c r="E20" s="51" t="n">
        <x:f>COUNTIFS('チェックリスト'!$B$2:$B$101,A20,'チェックリスト'!$G$2:$G$101,"未確認")</x:f>
        <x:v>10</x:v>
      </x:c>
      <x:c r="F20" s="51" t="n">
        <x:f>COUNTIFS('チェックリスト'!$B$2:$B$101,A20,'チェックリスト'!$G$2:$G$101,"対象外")</x:f>
        <x:v>0</x:v>
      </x:c>
      <x:c r="G20" s="52" t="n">
        <x:f>IF(B20-F20=0,0,C20/(B20-F20))</x:f>
        <x:v>0</x:v>
      </x:c>
    </x:row>
  </x:sheetData>
  <x:mergeCells>
    <x:mergeCell ref="A1:G1"/>
    <x:mergeCell ref="I3:P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0" hidden="0" customWidth="1"/>
  </x:cols>
  <x:sheetData>
    <x:row r="1" ht="32" customHeight="1">
      <x:c r="A1" s="18" t="str">
        <x:v>ホームページ公開前チェックリスト100項目</x:v>
      </x:c>
      <x:c r="B1" s="19" t="str"/>
    </x:row>
    <x:row r="2">
      <x:c r="A2" s="20" t="str">
        <x:v>対象</x:v>
      </x:c>
      <x:c r="B2" s="21" t="str">
        <x:v>制作会社 / 企業のWeb担当者 / サイト運営者</x:v>
      </x:c>
    </x:row>
    <x:row r="3">
      <x:c r="A3" s="20" t="str">
        <x:v>使い方</x:v>
      </x:c>
      <x:c r="B3" s="21" t="str">
        <x:v>公開前に100項目を確認し、「OK / 要修正 / 未確認 / 対象外」を選択してください。</x:v>
      </x:c>
    </x:row>
    <x:row r="4">
      <x:c r="A4" s="20" t="str">
        <x:v>完了率</x:v>
      </x:c>
      <x:c r="B4" s="21" t="str">
        <x:v>「対象外」を除いた項目のうちOKになった割合を集計シートで確認できます。</x:v>
      </x:c>
    </x:row>
    <x:row r="5">
      <x:c r="A5" s="20" t="str">
        <x:v>共有</x:v>
      </x:c>
      <x:c r="B5" s="21" t="str">
        <x:v>社内利用・顧客への共有可。Web記事や資料で紹介する場合は出典URLの記載を推奨します。</x:v>
      </x:c>
    </x:row>
    <x:row r="6">
      <x:c r="A6" s="20" t="str">
        <x:v>注意</x:v>
      </x:c>
      <x:c r="B6" s="21" t="str">
        <x:v>本資料は一般的な確認項目です。法務・セキュリティ・業法対応は事業内容に応じて専門家へ確認してください。</x:v>
      </x:c>
    </x:row>
    <x:row r="7">
      <x:c r="A7" s="22" t="str">
        <x:v>出典URL</x:v>
      </x:c>
      <x:c r="B7" s="23" t="str">
        <x:v>https://hamachannel-wakuwaku-life.com/homepage-launch-checklist-100/</x:v>
      </x:c>
    </x:row>
  </x:sheetData>
  <x:mergeCells>
    <x:mergeCell ref="A1:B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75" hidden="0" customWidth="1"/>
  </x:cols>
  <x:sheetData>
    <x:row r="1">
      <x:c r="A1" s="31" t="str">
        <x:v>分野</x:v>
      </x:c>
      <x:c r="B1" s="31" t="str">
        <x:v>参照先</x:v>
      </x:c>
      <x:c r="C1" s="31" t="str">
        <x:v>URL</x:v>
      </x:c>
    </x:row>
    <x:row r="2">
      <x:c r="A2" s="16" t="str">
        <x:v>Google検索 技術要件</x:v>
      </x:c>
      <x:c r="B2" s="16" t="str">
        <x:v>Google Search Central</x:v>
      </x:c>
      <x:c r="C2" s="16" t="str">
        <x:v>https://developers.google.com/search/docs/essentials/technical?hl=ja</x:v>
      </x:c>
    </x:row>
    <x:row r="3">
      <x:c r="A3" s="16" t="str">
        <x:v>Search Essentials</x:v>
      </x:c>
      <x:c r="B3" s="16" t="str">
        <x:v>Google Search Central</x:v>
      </x:c>
      <x:c r="C3" s="16" t="str">
        <x:v>https://developers.google.com/search/docs/essentials?hl=ja</x:v>
      </x:c>
    </x:row>
    <x:row r="4">
      <x:c r="A4" s="16" t="str">
        <x:v>サイトマップ</x:v>
      </x:c>
      <x:c r="B4" s="16" t="str">
        <x:v>Google Search Central</x:v>
      </x:c>
      <x:c r="C4" s="16" t="str">
        <x:v>https://developers.google.com/search/docs/crawling-indexing/sitemaps/build-sitemap?hl=ja</x:v>
      </x:c>
    </x:row>
    <x:row r="5">
      <x:c r="A5" s="16" t="str">
        <x:v>Search Console</x:v>
      </x:c>
      <x:c r="B5" s="16" t="str">
        <x:v>Google Search Central</x:v>
      </x:c>
      <x:c r="C5" s="16" t="str">
        <x:v>https://developers.google.com/search/docs/monitor-debug/search-console-start?hl=ja</x:v>
      </x:c>
    </x:row>
    <x:row r="6">
      <x:c r="A6" s="16" t="str">
        <x:v>Core Web Vitals</x:v>
      </x:c>
      <x:c r="B6" s="16" t="str">
        <x:v>Google Search Central</x:v>
      </x:c>
      <x:c r="C6" s="16" t="str">
        <x:v>https://developers.google.com/search/docs/appearance/core-web-vitals?hl=ja</x:v>
      </x:c>
    </x:row>
    <x:row r="7">
      <x:c r="A7" s="16" t="str">
        <x:v>アクセシビリティ</x:v>
      </x:c>
      <x:c r="B7" s="16" t="str">
        <x:v>W3C WCAG 2.2</x:v>
      </x:c>
      <x:c r="C7" s="16" t="str">
        <x:v>https://www.w3.org/TR/WCAG22/</x:v>
      </x:c>
    </x:row>
    <x:row r="8">
      <x:c r="A8" s="16" t="str">
        <x:v>フォームラベル</x:v>
      </x:c>
      <x:c r="B8" s="16" t="str">
        <x:v>W3C WAI</x:v>
      </x:c>
      <x:c r="C8" s="16" t="str">
        <x:v>https://www.w3.org/WAI/tutorials/forms/labels/</x:v>
      </x:c>
    </x:row>
    <x:row r="9">
      <x:c r="A9" s="16" t="str">
        <x:v>個人情報・利用目的</x:v>
      </x:c>
      <x:c r="B9" s="16" t="str">
        <x:v>個人情報保護委員会</x:v>
      </x:c>
      <x:c r="C9" s="16" t="str">
        <x:v>https://www.ppc.go.jp/personalinfo/legal/guidelines_tsusoku/</x:v>
      </x:c>
    </x:row>
    <x:row r="10">
      <x:c r="A10" s="16" t="str">
        <x:v>個人情報Q&amp;A</x:v>
      </x:c>
      <x:c r="B10" s="16" t="str">
        <x:v>個人情報保護委員会</x:v>
      </x:c>
      <x:c r="C10" s="16" t="str">
        <x:v>https://www.ppc.go.jp/personalinfo/faq/APPI_QA/</x:v>
      </x:c>
    </x:row>
  </x:sheetData>
  <x:pageMargins left="0.7" right="0.7" top="0.75" bottom="0.75" header="0.3" footer="0.3"/>
</x:worksheet>
</file>